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Países" sheetId="1" state="visible" r:id="rId1"/>
    <sheet xmlns:r="http://schemas.openxmlformats.org/officeDocument/2006/relationships" name="Fontes e notas" sheetId="2" state="visible" r:id="rId2"/>
  </sheets>
  <definedNames>
    <definedName name="_xlnm._FilterDatabase" localSheetId="0" hidden="1">'Países'!$A$1:$V$235</definedName>
  </definedNames>
  <calcPr calcId="124519" fullCalcOnLoad="1"/>
</workbook>
</file>

<file path=xl/styles.xml><?xml version="1.0" encoding="utf-8"?>
<styleSheet xmlns="http://schemas.openxmlformats.org/spreadsheetml/2006/main">
  <numFmts count="2">
    <numFmt numFmtId="164" formatCode="0.0"/>
    <numFmt numFmtId="165" formatCode="dd/mm/yyyy"/>
  </numFmts>
  <fonts count="5">
    <font>
      <name val="Calibri"/>
      <color theme="1"/>
      <sz val="11"/>
      <scheme val="minor"/>
    </font>
    <font>
      <name val="Arial"/>
      <b val="1"/>
      <color theme="1"/>
      <sz val="11"/>
    </font>
    <font>
      <name val="Arial"/>
      <color theme="1"/>
      <sz val="10"/>
    </font>
    <font>
      <name val="Arial"/>
      <b val="1"/>
      <color rgb="FFFFFFFF"/>
      <sz val="10"/>
    </font>
    <font>
      <name val="Arial"/>
      <b val="1"/>
      <color theme="1"/>
      <sz val="10"/>
    </font>
  </fonts>
  <fills count="4">
    <fill>
      <patternFill/>
    </fill>
    <fill>
      <patternFill patternType="lightGray"/>
    </fill>
    <fill>
      <patternFill patternType="solid">
        <fgColor rgb="FF0B0B0C"/>
        <bgColor rgb="FF0B0B0C"/>
      </patternFill>
    </fill>
    <fill>
      <patternFill patternType="solid">
        <fgColor rgb="FFD9F0F7"/>
        <bgColor rgb="FFD9F0F7"/>
      </patternFill>
    </fill>
  </fills>
  <borders count="2">
    <border/>
    <border>
      <left/>
      <right/>
      <top/>
      <bottom/>
    </border>
  </borders>
  <cellStyleXfs count="1">
    <xf numFmtId="0" fontId="0" fillId="0" borderId="0"/>
  </cellStyleXfs>
  <cellXfs count="15">
    <xf numFmtId="0" fontId="0" fillId="0" borderId="0" applyAlignment="1" pivotButton="0" quotePrefix="0" xfId="0">
      <alignment vertical="bottom"/>
    </xf>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vertical="center" wrapText="1"/>
    </xf>
    <xf numFmtId="0" fontId="2" fillId="0" borderId="0" applyAlignment="1" pivotButton="0" quotePrefix="0" xfId="0">
      <alignment vertical="bottom"/>
    </xf>
    <xf numFmtId="3" fontId="2" fillId="0" borderId="0" applyAlignment="1" pivotButton="0" quotePrefix="0" xfId="0">
      <alignment vertical="bottom"/>
    </xf>
    <xf numFmtId="164" fontId="2" fillId="0" borderId="0" applyAlignment="1" pivotButton="0" quotePrefix="0" xfId="0">
      <alignment vertical="bottom"/>
    </xf>
    <xf numFmtId="1" fontId="2" fillId="0" borderId="0" applyAlignment="1" pivotButton="0" quotePrefix="0" xfId="0">
      <alignment vertical="bottom"/>
    </xf>
    <xf numFmtId="165" fontId="2" fillId="0" borderId="0" applyAlignment="1" pivotButton="0" quotePrefix="0" xfId="0">
      <alignment vertical="bottom"/>
    </xf>
    <xf numFmtId="0" fontId="4" fillId="3" borderId="1" applyAlignment="1" pivotButton="0" quotePrefix="0" xfId="0">
      <alignment vertical="bottom"/>
    </xf>
    <xf numFmtId="3" fontId="4" fillId="3" borderId="1" applyAlignment="1" pivotButton="0" quotePrefix="0" xfId="0">
      <alignment vertical="bottom"/>
    </xf>
    <xf numFmtId="164" fontId="4" fillId="3" borderId="1" applyAlignment="1" pivotButton="0" quotePrefix="0" xfId="0">
      <alignment vertical="bottom"/>
    </xf>
    <xf numFmtId="1" fontId="4" fillId="3" borderId="1" applyAlignment="1" pivotButton="0" quotePrefix="0" xfId="0">
      <alignment vertical="bottom"/>
    </xf>
    <xf numFmtId="165" fontId="4" fillId="3" borderId="1" applyAlignment="1" pivotButton="0" quotePrefix="0" xfId="0">
      <alignment vertical="bottom"/>
    </xf>
    <xf numFmtId="0" fontId="0" fillId="0" borderId="0"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None</author>
  </authors>
  <commentList>
    <comment ref="H1" authorId="0" shapeId="0">
      <text>
        <t>= mortes confirmadas / população × 100.000. Fonte: Our World in Data (base arquivada em 04/08/2024).</t>
      </text>
    </comment>
    <comment ref="J1" authorId="0" shapeId="0">
      <text>
        <t>Excesso de mortes estimado pelo modelo do The Economist (todas as causas acima do esperado), por 100 mil habitantes, acumulado até 31/12/2021.</t>
      </text>
    </comment>
    <comment ref="O1" authorId="0" shapeId="0">
      <text>
        <t>Primeira data com doses registradas na Our World in Data. Para 16 países (Reino Unido, Rússia, EUA, Canadá, Israel, México, Chile, Costa Rica, Argentina, Alemanha, França, Itália, Espanha, Índia, Letônia, Brasil) a data oficial de início da campanha foi conferida e usada no lugar.</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V235"/>
  <sheetViews>
    <sheetView workbookViewId="0">
      <pane xSplit="1" ySplit="1" topLeftCell="B2" activePane="bottomRight" state="frozen"/>
      <selection pane="topRight" activeCell="B1" sqref="B1"/>
      <selection pane="bottomLeft" activeCell="A2" sqref="A2"/>
      <selection pane="bottomRight" activeCell="B2" sqref="B2"/>
    </sheetView>
  </sheetViews>
  <sheetFormatPr baseColWidth="8" defaultColWidth="14.43" defaultRowHeight="15" customHeight="1"/>
  <cols>
    <col width="30" customWidth="1" style="14" min="1" max="1"/>
    <col width="7" customWidth="1" style="14" min="2" max="2"/>
    <col width="18" customWidth="1" style="14" min="3" max="3"/>
    <col width="14" customWidth="1" style="14" min="4" max="4"/>
    <col width="16" customWidth="1" style="14" min="5" max="5"/>
    <col width="13" customWidth="1" style="14" min="6" max="6"/>
    <col width="16" customWidth="1" style="14" min="7" max="7"/>
    <col width="14" customWidth="1" style="14" min="8" max="9"/>
    <col width="16" customWidth="1" style="14" min="10" max="10"/>
    <col width="13" customWidth="1" style="14" min="11" max="11"/>
    <col width="16" customWidth="1" style="14" min="12" max="12"/>
    <col width="17" customWidth="1" style="14" min="13" max="13"/>
    <col width="15" customWidth="1" style="14" min="14" max="14"/>
    <col width="14" customWidth="1" style="14" min="15" max="20"/>
    <col width="10" customWidth="1" style="14" min="21" max="21"/>
    <col width="14" customWidth="1" style="14" min="22" max="22"/>
    <col width="8.710000000000001" customWidth="1" style="14" min="23" max="26"/>
  </cols>
  <sheetData>
    <row r="1" ht="48" customHeight="1" s="14">
      <c r="A1" s="3" t="inlineStr">
        <is>
          <t>País</t>
        </is>
      </c>
      <c r="B1" s="3" t="inlineStr">
        <is>
          <t>ISO3</t>
        </is>
      </c>
      <c r="C1" s="3" t="inlineStr">
        <is>
          <t>Continente</t>
        </is>
      </c>
      <c r="D1" s="3" t="inlineStr">
        <is>
          <t>Área (km²)</t>
        </is>
      </c>
      <c r="E1" s="3" t="inlineStr">
        <is>
          <t>População (2022)</t>
        </is>
      </c>
      <c r="F1" s="3" t="inlineStr">
        <is>
          <t>Densidade (hab/km²)</t>
        </is>
      </c>
      <c r="G1" s="3" t="inlineStr">
        <is>
          <t>Mortes confirmadas (ago/2024)</t>
        </is>
      </c>
      <c r="H1" s="3" t="inlineStr">
        <is>
          <t>Mortes por 100 mil hab.</t>
        </is>
      </c>
      <c r="I1" s="3" t="inlineStr">
        <is>
          <t>Rank mortes/100 mil (países 1 mi+)</t>
        </is>
      </c>
      <c r="J1" s="3" t="inlineStr">
        <is>
          <t>Excesso de mortes por 100 mil até 31/12/2021 (est.)</t>
        </is>
      </c>
      <c r="K1" s="3" t="inlineStr">
        <is>
          <t>Rank excesso até 2021 (1 mi+)</t>
        </is>
      </c>
      <c r="L1" s="3" t="inlineStr">
        <is>
          <t>Excesso por 100 mil até 31/12/2022 (est.)</t>
        </is>
      </c>
      <c r="M1" s="3" t="inlineStr">
        <is>
          <t>Excesso de mortes acumulado (est., jun/2024)</t>
        </is>
      </c>
      <c r="N1" s="3" t="inlineStr">
        <is>
          <t>Excesso por 100 mil acumulado (est.)</t>
        </is>
      </c>
      <c r="O1" s="3" t="inlineStr">
        <is>
          <t>1ª dose (início da vacinação)</t>
        </is>
      </c>
      <c r="P1" s="3" t="inlineStr">
        <is>
          <t>Dias após o 1º país (Reino Unido, 08/12/2020)</t>
        </is>
      </c>
      <c r="Q1" s="3" t="inlineStr">
        <is>
          <t>Esquema completo em 30/06/2021 (%)</t>
        </is>
      </c>
      <c r="R1" s="3" t="inlineStr">
        <is>
          <t>Esquema completo em 31/12/2021 (%)</t>
        </is>
      </c>
      <c r="S1" s="3" t="inlineStr">
        <is>
          <t>Data em que chegou a 50% completo</t>
        </is>
      </c>
      <c r="T1" s="3" t="inlineStr">
        <is>
          <t>Data em que chegou a 70% completo</t>
        </is>
      </c>
      <c r="U1" s="3" t="inlineStr">
        <is>
          <t>Idade mediana</t>
        </is>
      </c>
      <c r="V1" s="3" t="inlineStr">
        <is>
          <t>PIB per capita (US$ PPC)</t>
        </is>
      </c>
    </row>
    <row r="2">
      <c r="A2" s="4" t="inlineStr">
        <is>
          <t>Peru</t>
        </is>
      </c>
      <c r="B2" s="4" t="inlineStr">
        <is>
          <t>PER</t>
        </is>
      </c>
      <c r="C2" s="4" t="inlineStr">
        <is>
          <t>América do Sul</t>
        </is>
      </c>
      <c r="D2" s="5" t="n">
        <v>1285216</v>
      </c>
      <c r="E2" s="5" t="n">
        <v>34049588</v>
      </c>
      <c r="F2" s="6">
        <f>IF(AND(ISNUMBER(D2),D2&gt;0),E2/D2,"")</f>
        <v/>
      </c>
      <c r="G2" s="5" t="n">
        <v>220975</v>
      </c>
      <c r="H2" s="6">
        <f>IF(AND(ISNUMBER(G2),ISNUMBER(E2)),G2/E2*100000,"")</f>
        <v/>
      </c>
      <c r="I2" s="7">
        <f>IF(AND(ISNUMBER(H2),E2&gt;=1000000),COUNTIFS($E$2:$E$235,"&gt;=1000000",$H$2:$H$235,"&gt;"&amp;H2)+1,"")</f>
        <v/>
      </c>
      <c r="J2" s="6" t="n">
        <v>557.7</v>
      </c>
      <c r="K2" s="7">
        <f>IF(AND(ISNUMBER(J2),E2&gt;=1000000),COUNTIFS($E$2:$E$235,"&gt;=1000000",$J$2:$J$235,"&gt;"&amp;J2)+1,"")</f>
        <v/>
      </c>
      <c r="L2" s="6" t="n">
        <v>623.2</v>
      </c>
      <c r="M2" s="5" t="n">
        <v>224786</v>
      </c>
      <c r="N2" s="6" t="n">
        <v>660.2</v>
      </c>
      <c r="O2" s="8" t="n">
        <v>44236</v>
      </c>
      <c r="P2" s="7">
        <f>IF(ISNUMBER(O2),O2-DATE(2020,12,8),"")</f>
        <v/>
      </c>
      <c r="Q2" s="6" t="n">
        <v>9.550000000000001</v>
      </c>
      <c r="R2" s="6" t="n">
        <v>64.86</v>
      </c>
      <c r="S2" s="8" t="n">
        <v>44515</v>
      </c>
      <c r="T2" s="8" t="n">
        <v>44607</v>
      </c>
      <c r="U2" s="6" t="n">
        <v>29.1</v>
      </c>
      <c r="V2" s="5" t="n">
        <v>12236.706</v>
      </c>
    </row>
    <row r="3">
      <c r="A3" s="4" t="inlineStr">
        <is>
          <t>Bulgaria</t>
        </is>
      </c>
      <c r="B3" s="4" t="inlineStr">
        <is>
          <t>BGR</t>
        </is>
      </c>
      <c r="C3" s="4" t="inlineStr">
        <is>
          <t>Europa</t>
        </is>
      </c>
      <c r="D3" s="5" t="n">
        <v>110994</v>
      </c>
      <c r="E3" s="5" t="n">
        <v>6781955</v>
      </c>
      <c r="F3" s="6">
        <f>IF(AND(ISNUMBER(D3),D3&gt;0),E3/D3,"")</f>
        <v/>
      </c>
      <c r="G3" s="5" t="n">
        <v>38700</v>
      </c>
      <c r="H3" s="6">
        <f>IF(AND(ISNUMBER(G3),ISNUMBER(E3)),G3/E3*100000,"")</f>
        <v/>
      </c>
      <c r="I3" s="7">
        <f>IF(AND(ISNUMBER(H3),E3&gt;=1000000),COUNTIFS($E$2:$E$235,"&gt;=1000000",$H$2:$H$235,"&gt;"&amp;H3)+1,"")</f>
        <v/>
      </c>
      <c r="J3" s="6" t="n">
        <v>899.3</v>
      </c>
      <c r="K3" s="7">
        <f>IF(AND(ISNUMBER(J3),E3&gt;=1000000),COUNTIFS($E$2:$E$235,"&gt;=1000000",$J$2:$J$235,"&gt;"&amp;J3)+1,"")</f>
        <v/>
      </c>
      <c r="L3" s="6" t="n">
        <v>1091.6</v>
      </c>
      <c r="M3" s="5" t="n">
        <v>65475</v>
      </c>
      <c r="N3" s="6" t="n">
        <v>965.4</v>
      </c>
      <c r="O3" s="8" t="n">
        <v>44194</v>
      </c>
      <c r="P3" s="7">
        <f>IF(ISNUMBER(O3),O3-DATE(2020,12,8),"")</f>
        <v/>
      </c>
      <c r="Q3" s="6" t="n">
        <v>11.88</v>
      </c>
      <c r="R3" s="6" t="n">
        <v>28.24</v>
      </c>
      <c r="S3" s="8" t="n"/>
      <c r="T3" s="8" t="n"/>
      <c r="U3" s="6" t="n">
        <v>44.7</v>
      </c>
      <c r="V3" s="5" t="n">
        <v>18563.307</v>
      </c>
    </row>
    <row r="4">
      <c r="A4" s="4" t="inlineStr">
        <is>
          <t>Bosnia and Herzegovina</t>
        </is>
      </c>
      <c r="B4" s="4" t="inlineStr">
        <is>
          <t>BIH</t>
        </is>
      </c>
      <c r="C4" s="4" t="inlineStr">
        <is>
          <t>Europa</t>
        </is>
      </c>
      <c r="D4" s="5" t="n">
        <v>51197</v>
      </c>
      <c r="E4" s="5" t="n">
        <v>3233530</v>
      </c>
      <c r="F4" s="6">
        <f>IF(AND(ISNUMBER(D4),D4&gt;0),E4/D4,"")</f>
        <v/>
      </c>
      <c r="G4" s="5" t="n">
        <v>16392</v>
      </c>
      <c r="H4" s="6">
        <f>IF(AND(ISNUMBER(G4),ISNUMBER(E4)),G4/E4*100000,"")</f>
        <v/>
      </c>
      <c r="I4" s="7">
        <f>IF(AND(ISNUMBER(H4),E4&gt;=1000000),COUNTIFS($E$2:$E$235,"&gt;=1000000",$H$2:$H$235,"&gt;"&amp;H4)+1,"")</f>
        <v/>
      </c>
      <c r="J4" s="6" t="n">
        <v>645.7</v>
      </c>
      <c r="K4" s="7">
        <f>IF(AND(ISNUMBER(J4),E4&gt;=1000000),COUNTIFS($E$2:$E$235,"&gt;=1000000",$J$2:$J$235,"&gt;"&amp;J4)+1,"")</f>
        <v/>
      </c>
      <c r="L4" s="6" t="n">
        <v>797.4</v>
      </c>
      <c r="M4" s="5" t="n">
        <v>25747</v>
      </c>
      <c r="N4" s="6" t="n">
        <v>796.3</v>
      </c>
      <c r="O4" s="8" t="n">
        <v>44239</v>
      </c>
      <c r="P4" s="7">
        <f>IF(ISNUMBER(O4),O4-DATE(2020,12,8),"")</f>
        <v/>
      </c>
      <c r="Q4" s="6" t="n">
        <v>4.81</v>
      </c>
      <c r="R4" s="6" t="n">
        <v>22.29</v>
      </c>
      <c r="S4" s="8" t="n"/>
      <c r="T4" s="8" t="n"/>
      <c r="U4" s="6" t="n">
        <v>42.5</v>
      </c>
      <c r="V4" s="5" t="n">
        <v>11713.895</v>
      </c>
    </row>
    <row r="5">
      <c r="A5" s="4" t="inlineStr">
        <is>
          <t>Hungary</t>
        </is>
      </c>
      <c r="B5" s="4" t="inlineStr">
        <is>
          <t>HUN</t>
        </is>
      </c>
      <c r="C5" s="4" t="inlineStr">
        <is>
          <t>Europa</t>
        </is>
      </c>
      <c r="D5" s="5" t="n">
        <v>93030</v>
      </c>
      <c r="E5" s="5" t="n">
        <v>9967304</v>
      </c>
      <c r="F5" s="6">
        <f>IF(AND(ISNUMBER(D5),D5&gt;0),E5/D5,"")</f>
        <v/>
      </c>
      <c r="G5" s="5" t="n">
        <v>49053</v>
      </c>
      <c r="H5" s="6">
        <f>IF(AND(ISNUMBER(G5),ISNUMBER(E5)),G5/E5*100000,"")</f>
        <v/>
      </c>
      <c r="I5" s="7">
        <f>IF(AND(ISNUMBER(H5),E5&gt;=1000000),COUNTIFS($E$2:$E$235,"&gt;=1000000",$H$2:$H$235,"&gt;"&amp;H5)+1,"")</f>
        <v/>
      </c>
      <c r="J5" s="6" t="n">
        <v>417.2</v>
      </c>
      <c r="K5" s="7">
        <f>IF(AND(ISNUMBER(J5),E5&gt;=1000000),COUNTIFS($E$2:$E$235,"&gt;=1000000",$J$2:$J$235,"&gt;"&amp;J5)+1,"")</f>
        <v/>
      </c>
      <c r="L5" s="6" t="n">
        <v>510.1</v>
      </c>
      <c r="M5" s="5" t="n">
        <v>48869</v>
      </c>
      <c r="N5" s="6" t="n">
        <v>490.3</v>
      </c>
      <c r="O5" s="8" t="n">
        <v>44193</v>
      </c>
      <c r="P5" s="7">
        <f>IF(ISNUMBER(O5),O5-DATE(2020,12,8),"")</f>
        <v/>
      </c>
      <c r="Q5" s="6" t="n">
        <v>49.33</v>
      </c>
      <c r="R5" s="6" t="n">
        <v>60.01</v>
      </c>
      <c r="S5" s="8" t="n">
        <v>44381</v>
      </c>
      <c r="T5" s="8" t="n"/>
      <c r="U5" s="6" t="n">
        <v>43.4</v>
      </c>
      <c r="V5" s="5" t="n">
        <v>26777.561</v>
      </c>
    </row>
    <row r="6">
      <c r="A6" s="4" t="inlineStr">
        <is>
          <t>North Macedonia</t>
        </is>
      </c>
      <c r="B6" s="4" t="inlineStr">
        <is>
          <t>MKD</t>
        </is>
      </c>
      <c r="C6" s="4" t="inlineStr">
        <is>
          <t>Europa</t>
        </is>
      </c>
      <c r="D6" s="5" t="n">
        <v>25713</v>
      </c>
      <c r="E6" s="5" t="n">
        <v>2093606</v>
      </c>
      <c r="F6" s="6">
        <f>IF(AND(ISNUMBER(D6),D6&gt;0),E6/D6,"")</f>
        <v/>
      </c>
      <c r="G6" s="5" t="n">
        <v>9978</v>
      </c>
      <c r="H6" s="6">
        <f>IF(AND(ISNUMBER(G6),ISNUMBER(E6)),G6/E6*100000,"")</f>
        <v/>
      </c>
      <c r="I6" s="7">
        <f>IF(AND(ISNUMBER(H6),E6&gt;=1000000),COUNTIFS($E$2:$E$235,"&gt;=1000000",$H$2:$H$235,"&gt;"&amp;H6)+1,"")</f>
        <v/>
      </c>
      <c r="J6" s="6" t="n">
        <v>708.9</v>
      </c>
      <c r="K6" s="7">
        <f>IF(AND(ISNUMBER(J6),E6&gt;=1000000),COUNTIFS($E$2:$E$235,"&gt;=1000000",$J$2:$J$235,"&gt;"&amp;J6)+1,"")</f>
        <v/>
      </c>
      <c r="L6" s="6" t="n">
        <v>836.5</v>
      </c>
      <c r="M6" s="5" t="n">
        <v>17301</v>
      </c>
      <c r="N6" s="6" t="n">
        <v>826.4</v>
      </c>
      <c r="O6" s="8" t="n">
        <v>44244</v>
      </c>
      <c r="P6" s="7">
        <f>IF(ISNUMBER(O6),O6-DATE(2020,12,8),"")</f>
        <v/>
      </c>
      <c r="Q6" s="6" t="n">
        <v>10.55</v>
      </c>
      <c r="R6" s="6" t="n">
        <v>39.01</v>
      </c>
      <c r="S6" s="8" t="n"/>
      <c r="T6" s="8" t="n"/>
      <c r="U6" s="6" t="n">
        <v>39.1</v>
      </c>
      <c r="V6" s="5" t="n">
        <v>13111.214</v>
      </c>
    </row>
    <row r="7">
      <c r="A7" s="4" t="inlineStr">
        <is>
          <t>Slovenia</t>
        </is>
      </c>
      <c r="B7" s="4" t="inlineStr">
        <is>
          <t>SVN</t>
        </is>
      </c>
      <c r="C7" s="4" t="inlineStr">
        <is>
          <t>Europa</t>
        </is>
      </c>
      <c r="D7" s="5" t="n">
        <v>20256</v>
      </c>
      <c r="E7" s="5" t="n">
        <v>2119843</v>
      </c>
      <c r="F7" s="6">
        <f>IF(AND(ISNUMBER(D7),D7&gt;0),E7/D7,"")</f>
        <v/>
      </c>
      <c r="G7" s="5" t="n">
        <v>10083</v>
      </c>
      <c r="H7" s="6">
        <f>IF(AND(ISNUMBER(G7),ISNUMBER(E7)),G7/E7*100000,"")</f>
        <v/>
      </c>
      <c r="I7" s="7">
        <f>IF(AND(ISNUMBER(H7),E7&gt;=1000000),COUNTIFS($E$2:$E$235,"&gt;=1000000",$H$2:$H$235,"&gt;"&amp;H7)+1,"")</f>
        <v/>
      </c>
      <c r="J7" s="6" t="n">
        <v>264.6</v>
      </c>
      <c r="K7" s="7">
        <f>IF(AND(ISNUMBER(J7),E7&gt;=1000000),COUNTIFS($E$2:$E$235,"&gt;=1000000",$J$2:$J$235,"&gt;"&amp;J7)+1,"")</f>
        <v/>
      </c>
      <c r="L7" s="6" t="n">
        <v>328.7</v>
      </c>
      <c r="M7" s="5" t="n">
        <v>6582</v>
      </c>
      <c r="N7" s="6" t="n">
        <v>310.5</v>
      </c>
      <c r="O7" s="8" t="n">
        <v>44192</v>
      </c>
      <c r="P7" s="7">
        <f>IF(ISNUMBER(O7),O7-DATE(2020,12,8),"")</f>
        <v/>
      </c>
      <c r="Q7" s="6" t="n">
        <v>32.48</v>
      </c>
      <c r="R7" s="6" t="n">
        <v>56.09</v>
      </c>
      <c r="S7" s="8" t="n">
        <v>44476</v>
      </c>
      <c r="T7" s="8" t="n"/>
      <c r="U7" s="6" t="n">
        <v>44.5</v>
      </c>
      <c r="V7" s="5" t="n">
        <v>31400.84</v>
      </c>
    </row>
    <row r="8">
      <c r="A8" s="4" t="inlineStr">
        <is>
          <t>Croatia</t>
        </is>
      </c>
      <c r="B8" s="4" t="inlineStr">
        <is>
          <t>HRV</t>
        </is>
      </c>
      <c r="C8" s="4" t="inlineStr">
        <is>
          <t>Europa</t>
        </is>
      </c>
      <c r="D8" s="5" t="n">
        <v>56538</v>
      </c>
      <c r="E8" s="5" t="n">
        <v>4030361</v>
      </c>
      <c r="F8" s="6">
        <f>IF(AND(ISNUMBER(D8),D8&gt;0),E8/D8,"")</f>
        <v/>
      </c>
      <c r="G8" s="5" t="n">
        <v>18752</v>
      </c>
      <c r="H8" s="6">
        <f>IF(AND(ISNUMBER(G8),ISNUMBER(E8)),G8/E8*100000,"")</f>
        <v/>
      </c>
      <c r="I8" s="7">
        <f>IF(AND(ISNUMBER(H8),E8&gt;=1000000),COUNTIFS($E$2:$E$235,"&gt;=1000000",$H$2:$H$235,"&gt;"&amp;H8)+1,"")</f>
        <v/>
      </c>
      <c r="J8" s="6" t="n">
        <v>472.2</v>
      </c>
      <c r="K8" s="7">
        <f>IF(AND(ISNUMBER(J8),E8&gt;=1000000),COUNTIFS($E$2:$E$235,"&gt;=1000000",$J$2:$J$235,"&gt;"&amp;J8)+1,"")</f>
        <v/>
      </c>
      <c r="L8" s="6" t="n">
        <v>652.8</v>
      </c>
      <c r="M8" s="5" t="n">
        <v>28029</v>
      </c>
      <c r="N8" s="6" t="n">
        <v>695.4</v>
      </c>
      <c r="O8" s="8" t="n">
        <v>44195</v>
      </c>
      <c r="P8" s="7">
        <f>IF(ISNUMBER(O8),O8-DATE(2020,12,8),"")</f>
        <v/>
      </c>
      <c r="Q8" s="6" t="n">
        <v>26.92</v>
      </c>
      <c r="R8" s="6" t="n">
        <v>48.47</v>
      </c>
      <c r="S8" s="8" t="n">
        <v>44563</v>
      </c>
      <c r="T8" s="8" t="n"/>
      <c r="U8" s="6" t="n">
        <v>44</v>
      </c>
      <c r="V8" s="5" t="n">
        <v>22669.797</v>
      </c>
    </row>
    <row r="9">
      <c r="A9" s="4" t="inlineStr">
        <is>
          <t>Georgia</t>
        </is>
      </c>
      <c r="B9" s="4" t="inlineStr">
        <is>
          <t>GEO</t>
        </is>
      </c>
      <c r="C9" s="4" t="inlineStr">
        <is>
          <t>Ásia</t>
        </is>
      </c>
      <c r="D9" s="5" t="n">
        <v>69700</v>
      </c>
      <c r="E9" s="5" t="n">
        <v>3744385</v>
      </c>
      <c r="F9" s="6">
        <f>IF(AND(ISNUMBER(D9),D9&gt;0),E9/D9,"")</f>
        <v/>
      </c>
      <c r="G9" s="5" t="n">
        <v>17150</v>
      </c>
      <c r="H9" s="6">
        <f>IF(AND(ISNUMBER(G9),ISNUMBER(E9)),G9/E9*100000,"")</f>
        <v/>
      </c>
      <c r="I9" s="7">
        <f>IF(AND(ISNUMBER(H9),E9&gt;=1000000),COUNTIFS($E$2:$E$235,"&gt;=1000000",$H$2:$H$235,"&gt;"&amp;H9)+1,"")</f>
        <v/>
      </c>
      <c r="J9" s="6" t="n">
        <v>539.3</v>
      </c>
      <c r="K9" s="7">
        <f>IF(AND(ISNUMBER(J9),E9&gt;=1000000),COUNTIFS($E$2:$E$235,"&gt;=1000000",$J$2:$J$235,"&gt;"&amp;J9)+1,"")</f>
        <v/>
      </c>
      <c r="L9" s="6" t="n">
        <v>680.8</v>
      </c>
      <c r="M9" s="5" t="n">
        <v>24788</v>
      </c>
      <c r="N9" s="6" t="n">
        <v>662</v>
      </c>
      <c r="O9" s="8" t="n">
        <v>44270</v>
      </c>
      <c r="P9" s="7">
        <f>IF(ISNUMBER(O9),O9-DATE(2020,12,8),"")</f>
        <v/>
      </c>
      <c r="Q9" s="6" t="n">
        <v>2.67</v>
      </c>
      <c r="R9" s="6" t="n">
        <v>30.68</v>
      </c>
      <c r="S9" s="8" t="n"/>
      <c r="T9" s="8" t="n"/>
      <c r="U9" s="6" t="n">
        <v>38.7</v>
      </c>
      <c r="V9" s="5" t="n">
        <v>9745.079</v>
      </c>
    </row>
    <row r="10">
      <c r="A10" s="4" t="inlineStr">
        <is>
          <t>Montenegro</t>
        </is>
      </c>
      <c r="B10" s="4" t="inlineStr">
        <is>
          <t>MNE</t>
        </is>
      </c>
      <c r="C10" s="4" t="inlineStr">
        <is>
          <t>Europa</t>
        </is>
      </c>
      <c r="D10" s="5" t="n">
        <v>13812</v>
      </c>
      <c r="E10" s="5" t="n">
        <v>627082</v>
      </c>
      <c r="F10" s="6">
        <f>IF(AND(ISNUMBER(D10),D10&gt;0),E10/D10,"")</f>
        <v/>
      </c>
      <c r="G10" s="5" t="n">
        <v>2654</v>
      </c>
      <c r="H10" s="6">
        <f>IF(AND(ISNUMBER(G10),ISNUMBER(E10)),G10/E10*100000,"")</f>
        <v/>
      </c>
      <c r="I10" s="7">
        <f>IF(AND(ISNUMBER(H10),E10&gt;=1000000),COUNTIFS($E$2:$E$235,"&gt;=1000000",$H$2:$H$235,"&gt;"&amp;H10)+1,"")</f>
        <v/>
      </c>
      <c r="J10" s="6" t="n">
        <v>543.3</v>
      </c>
      <c r="K10" s="7">
        <f>IF(AND(ISNUMBER(J10),E10&gt;=1000000),COUNTIFS($E$2:$E$235,"&gt;=1000000",$J$2:$J$235,"&gt;"&amp;J10)+1,"")</f>
        <v/>
      </c>
      <c r="L10" s="6" t="n">
        <v>627.3</v>
      </c>
      <c r="M10" s="5" t="n">
        <v>3519</v>
      </c>
      <c r="N10" s="6" t="n">
        <v>561.2</v>
      </c>
      <c r="O10" s="8" t="n">
        <v>44248</v>
      </c>
      <c r="P10" s="7">
        <f>IF(ISNUMBER(O10),O10-DATE(2020,12,8),"")</f>
        <v/>
      </c>
      <c r="Q10" s="6" t="n">
        <v>22.06</v>
      </c>
      <c r="R10" s="6" t="n">
        <v>43.51</v>
      </c>
      <c r="S10" s="8" t="n"/>
      <c r="T10" s="8" t="n"/>
      <c r="U10" s="6" t="n">
        <v>39.1</v>
      </c>
      <c r="V10" s="5" t="n">
        <v>16409.288</v>
      </c>
    </row>
    <row r="11">
      <c r="A11" s="4" t="inlineStr">
        <is>
          <t>Czechia</t>
        </is>
      </c>
      <c r="B11" s="4" t="inlineStr">
        <is>
          <t>CZE</t>
        </is>
      </c>
      <c r="C11" s="4" t="inlineStr">
        <is>
          <t>Europa</t>
        </is>
      </c>
      <c r="D11" s="5" t="n">
        <v>78866</v>
      </c>
      <c r="E11" s="5" t="n">
        <v>10493990</v>
      </c>
      <c r="F11" s="6">
        <f>IF(AND(ISNUMBER(D11),D11&gt;0),E11/D11,"")</f>
        <v/>
      </c>
      <c r="G11" s="5" t="n">
        <v>43509</v>
      </c>
      <c r="H11" s="6">
        <f>IF(AND(ISNUMBER(G11),ISNUMBER(E11)),G11/E11*100000,"")</f>
        <v/>
      </c>
      <c r="I11" s="7">
        <f>IF(AND(ISNUMBER(H11),E11&gt;=1000000),COUNTIFS($E$2:$E$235,"&gt;=1000000",$H$2:$H$235,"&gt;"&amp;H11)+1,"")</f>
        <v/>
      </c>
      <c r="J11" s="6" t="n">
        <v>418.2</v>
      </c>
      <c r="K11" s="7">
        <f>IF(AND(ISNUMBER(J11),E11&gt;=1000000),COUNTIFS($E$2:$E$235,"&gt;=1000000",$J$2:$J$235,"&gt;"&amp;J11)+1,"")</f>
        <v/>
      </c>
      <c r="L11" s="6" t="n">
        <v>481.8</v>
      </c>
      <c r="M11" s="5" t="n">
        <v>46372</v>
      </c>
      <c r="N11" s="6" t="n">
        <v>441.9</v>
      </c>
      <c r="O11" s="8" t="n">
        <v>44192</v>
      </c>
      <c r="P11" s="7">
        <f>IF(ISNUMBER(O11),O11-DATE(2020,12,8),"")</f>
        <v/>
      </c>
      <c r="Q11" s="6" t="n">
        <v>31.52</v>
      </c>
      <c r="R11" s="6" t="n">
        <v>63.48</v>
      </c>
      <c r="S11" s="8" t="n">
        <v>44419</v>
      </c>
      <c r="T11" s="8" t="n"/>
      <c r="U11" s="6" t="n">
        <v>43.3</v>
      </c>
      <c r="V11" s="5" t="n">
        <v>32605.906</v>
      </c>
    </row>
    <row r="12">
      <c r="A12" s="4" t="inlineStr">
        <is>
          <t>Latvia</t>
        </is>
      </c>
      <c r="B12" s="4" t="inlineStr">
        <is>
          <t>LVA</t>
        </is>
      </c>
      <c r="C12" s="4" t="inlineStr">
        <is>
          <t>Europa</t>
        </is>
      </c>
      <c r="D12" s="5" t="n">
        <v>64589</v>
      </c>
      <c r="E12" s="5" t="n">
        <v>1850654</v>
      </c>
      <c r="F12" s="6">
        <f>IF(AND(ISNUMBER(D12),D12&gt;0),E12/D12,"")</f>
        <v/>
      </c>
      <c r="G12" s="5" t="n">
        <v>7475</v>
      </c>
      <c r="H12" s="6">
        <f>IF(AND(ISNUMBER(G12),ISNUMBER(E12)),G12/E12*100000,"")</f>
        <v/>
      </c>
      <c r="I12" s="7">
        <f>IF(AND(ISNUMBER(H12),E12&gt;=1000000),COUNTIFS($E$2:$E$235,"&gt;=1000000",$H$2:$H$235,"&gt;"&amp;H12)+1,"")</f>
        <v/>
      </c>
      <c r="J12" s="6" t="n">
        <v>437.7</v>
      </c>
      <c r="K12" s="7">
        <f>IF(AND(ISNUMBER(J12),E12&gt;=1000000),COUNTIFS($E$2:$E$235,"&gt;=1000000",$J$2:$J$235,"&gt;"&amp;J12)+1,"")</f>
        <v/>
      </c>
      <c r="L12" s="6" t="n">
        <v>597.6</v>
      </c>
      <c r="M12" s="5" t="n">
        <v>11181</v>
      </c>
      <c r="N12" s="6" t="n">
        <v>604.2</v>
      </c>
      <c r="O12" s="8" t="n">
        <v>44193</v>
      </c>
      <c r="P12" s="7">
        <f>IF(ISNUMBER(O12),O12-DATE(2020,12,8),"")</f>
        <v/>
      </c>
      <c r="Q12" s="6" t="n">
        <v>29.77</v>
      </c>
      <c r="R12" s="6" t="n">
        <v>68.22</v>
      </c>
      <c r="S12" s="8" t="n">
        <v>44484</v>
      </c>
      <c r="T12" s="8" t="n">
        <v>44608</v>
      </c>
      <c r="U12" s="6" t="n">
        <v>43.9</v>
      </c>
      <c r="V12" s="5" t="n">
        <v>25063.846</v>
      </c>
    </row>
    <row r="13">
      <c r="A13" s="4" t="inlineStr">
        <is>
          <t>Greece</t>
        </is>
      </c>
      <c r="B13" s="4" t="inlineStr">
        <is>
          <t>GRC</t>
        </is>
      </c>
      <c r="C13" s="4" t="inlineStr">
        <is>
          <t>Europa</t>
        </is>
      </c>
      <c r="D13" s="5" t="n">
        <v>131626</v>
      </c>
      <c r="E13" s="5" t="n">
        <v>10384972</v>
      </c>
      <c r="F13" s="6">
        <f>IF(AND(ISNUMBER(D13),D13&gt;0),E13/D13,"")</f>
        <v/>
      </c>
      <c r="G13" s="5" t="n">
        <v>39258</v>
      </c>
      <c r="H13" s="6">
        <f>IF(AND(ISNUMBER(G13),ISNUMBER(E13)),G13/E13*100000,"")</f>
        <v/>
      </c>
      <c r="I13" s="7">
        <f>IF(AND(ISNUMBER(H13),E13&gt;=1000000),COUNTIFS($E$2:$E$235,"&gt;=1000000",$H$2:$H$235,"&gt;"&amp;H13)+1,"")</f>
        <v/>
      </c>
      <c r="J13" s="6" t="n">
        <v>242.4</v>
      </c>
      <c r="K13" s="7">
        <f>IF(AND(ISNUMBER(J13),E13&gt;=1000000),COUNTIFS($E$2:$E$235,"&gt;=1000000",$J$2:$J$235,"&gt;"&amp;J13)+1,"")</f>
        <v/>
      </c>
      <c r="L13" s="6" t="n">
        <v>380.9</v>
      </c>
      <c r="M13" s="5" t="n">
        <v>36923</v>
      </c>
      <c r="N13" s="6" t="n">
        <v>355.5</v>
      </c>
      <c r="O13" s="8" t="n">
        <v>44193</v>
      </c>
      <c r="P13" s="7">
        <f>IF(ISNUMBER(O13),O13-DATE(2020,12,8),"")</f>
        <v/>
      </c>
      <c r="Q13" s="6" t="n">
        <v>36.48</v>
      </c>
      <c r="R13" s="6" t="n">
        <v>67.8</v>
      </c>
      <c r="S13" s="8" t="n">
        <v>44410</v>
      </c>
      <c r="T13" s="8" t="n">
        <v>44585</v>
      </c>
      <c r="U13" s="6" t="n">
        <v>45.3</v>
      </c>
      <c r="V13" s="5" t="n">
        <v>24574.382</v>
      </c>
    </row>
    <row r="14">
      <c r="A14" s="4" t="inlineStr">
        <is>
          <t>Slovakia</t>
        </is>
      </c>
      <c r="B14" s="4" t="inlineStr">
        <is>
          <t>SVK</t>
        </is>
      </c>
      <c r="C14" s="4" t="inlineStr">
        <is>
          <t>Europa</t>
        </is>
      </c>
      <c r="D14" s="5" t="n">
        <v>49012</v>
      </c>
      <c r="E14" s="5" t="n">
        <v>5643455</v>
      </c>
      <c r="F14" s="6">
        <f>IF(AND(ISNUMBER(D14),D14&gt;0),E14/D14,"")</f>
        <v/>
      </c>
      <c r="G14" s="5" t="n">
        <v>21227</v>
      </c>
      <c r="H14" s="6">
        <f>IF(AND(ISNUMBER(G14),ISNUMBER(E14)),G14/E14*100000,"")</f>
        <v/>
      </c>
      <c r="I14" s="7">
        <f>IF(AND(ISNUMBER(H14),E14&gt;=1000000),COUNTIFS($E$2:$E$235,"&gt;=1000000",$H$2:$H$235,"&gt;"&amp;H14)+1,"")</f>
        <v/>
      </c>
      <c r="J14" s="6" t="n">
        <v>462.8</v>
      </c>
      <c r="K14" s="7">
        <f>IF(AND(ISNUMBER(J14),E14&gt;=1000000),COUNTIFS($E$2:$E$235,"&gt;=1000000",$J$2:$J$235,"&gt;"&amp;J14)+1,"")</f>
        <v/>
      </c>
      <c r="L14" s="6" t="n">
        <v>574.9</v>
      </c>
      <c r="M14" s="5" t="n">
        <v>32076</v>
      </c>
      <c r="N14" s="6" t="n">
        <v>568.4</v>
      </c>
      <c r="O14" s="8" t="n">
        <v>44199</v>
      </c>
      <c r="P14" s="7">
        <f>IF(ISNUMBER(O14),O14-DATE(2020,12,8),"")</f>
        <v/>
      </c>
      <c r="Q14" s="6" t="n">
        <v>30.26</v>
      </c>
      <c r="R14" s="6" t="n">
        <v>43.44</v>
      </c>
      <c r="S14" s="8" t="n"/>
      <c r="T14" s="8" t="n"/>
      <c r="U14" s="6" t="n">
        <v>41.2</v>
      </c>
      <c r="V14" s="5" t="n">
        <v>30155.152</v>
      </c>
    </row>
    <row r="15">
      <c r="A15" s="4" t="inlineStr">
        <is>
          <t>Moldova</t>
        </is>
      </c>
      <c r="B15" s="4" t="inlineStr">
        <is>
          <t>MDA</t>
        </is>
      </c>
      <c r="C15" s="4" t="inlineStr">
        <is>
          <t>Europa</t>
        </is>
      </c>
      <c r="D15" s="5" t="n">
        <v>33851</v>
      </c>
      <c r="E15" s="5" t="n">
        <v>3272993</v>
      </c>
      <c r="F15" s="6">
        <f>IF(AND(ISNUMBER(D15),D15&gt;0),E15/D15,"")</f>
        <v/>
      </c>
      <c r="G15" s="5" t="n">
        <v>12245</v>
      </c>
      <c r="H15" s="6">
        <f>IF(AND(ISNUMBER(G15),ISNUMBER(E15)),G15/E15*100000,"")</f>
        <v/>
      </c>
      <c r="I15" s="7">
        <f>IF(AND(ISNUMBER(H15),E15&gt;=1000000),COUNTIFS($E$2:$E$235,"&gt;=1000000",$H$2:$H$235,"&gt;"&amp;H15)+1,"")</f>
        <v/>
      </c>
      <c r="J15" s="6" t="n">
        <v>502.1</v>
      </c>
      <c r="K15" s="7">
        <f>IF(AND(ISNUMBER(J15),E15&gt;=1000000),COUNTIFS($E$2:$E$235,"&gt;=1000000",$J$2:$J$235,"&gt;"&amp;J15)+1,"")</f>
        <v/>
      </c>
      <c r="L15" s="6" t="n">
        <v>594.1</v>
      </c>
      <c r="M15" s="5" t="n">
        <v>18636</v>
      </c>
      <c r="N15" s="6" t="n">
        <v>569.4</v>
      </c>
      <c r="O15" s="8" t="n">
        <v>44260</v>
      </c>
      <c r="P15" s="7">
        <f>IF(ISNUMBER(O15),O15-DATE(2020,12,8),"")</f>
        <v/>
      </c>
      <c r="Q15" s="6" t="n">
        <v>8.369999999999999</v>
      </c>
      <c r="R15" s="6" t="n">
        <v>30.01</v>
      </c>
      <c r="S15" s="8" t="n"/>
      <c r="T15" s="8" t="n"/>
      <c r="U15" s="6" t="n">
        <v>37.6</v>
      </c>
      <c r="V15" s="5" t="n">
        <v>5189.972</v>
      </c>
    </row>
    <row r="16">
      <c r="A16" s="4" t="inlineStr">
        <is>
          <t>San Marino</t>
        </is>
      </c>
      <c r="B16" s="4" t="inlineStr">
        <is>
          <t>SMR</t>
        </is>
      </c>
      <c r="C16" s="4" t="inlineStr">
        <is>
          <t>Europa</t>
        </is>
      </c>
      <c r="D16" s="5" t="n">
        <v>61</v>
      </c>
      <c r="E16" s="5" t="n">
        <v>33690</v>
      </c>
      <c r="F16" s="6">
        <f>IF(AND(ISNUMBER(D16),D16&gt;0),E16/D16,"")</f>
        <v/>
      </c>
      <c r="G16" s="5" t="n">
        <v>126</v>
      </c>
      <c r="H16" s="6">
        <f>IF(AND(ISNUMBER(G16),ISNUMBER(E16)),G16/E16*100000,"")</f>
        <v/>
      </c>
      <c r="I16" s="7">
        <f>IF(AND(ISNUMBER(H16),E16&gt;=1000000),COUNTIFS($E$2:$E$235,"&gt;=1000000",$H$2:$H$235,"&gt;"&amp;H16)+1,"")</f>
        <v/>
      </c>
      <c r="J16" s="6" t="n">
        <v>398.1</v>
      </c>
      <c r="K16" s="7">
        <f>IF(AND(ISNUMBER(J16),E16&gt;=1000000),COUNTIFS($E$2:$E$235,"&gt;=1000000",$J$2:$J$235,"&gt;"&amp;J16)+1,"")</f>
        <v/>
      </c>
      <c r="L16" s="6" t="n">
        <v>402.7</v>
      </c>
      <c r="M16" s="5" t="n">
        <v>154</v>
      </c>
      <c r="N16" s="6" t="n">
        <v>455.8</v>
      </c>
      <c r="O16" s="8" t="n">
        <v>44254</v>
      </c>
      <c r="P16" s="7">
        <f>IF(ISNUMBER(O16),O16-DATE(2020,12,8),"")</f>
        <v/>
      </c>
      <c r="Q16" s="6" t="n">
        <v>64.05</v>
      </c>
      <c r="R16" s="6" t="n">
        <v>64.19</v>
      </c>
      <c r="S16" s="8" t="n">
        <v>44339</v>
      </c>
      <c r="T16" s="8" t="n">
        <v>44640</v>
      </c>
      <c r="U16" s="6" t="n"/>
      <c r="V16" s="5" t="n">
        <v>56861.47</v>
      </c>
    </row>
    <row r="17">
      <c r="A17" s="4" t="inlineStr">
        <is>
          <t>Lithuania</t>
        </is>
      </c>
      <c r="B17" s="4" t="inlineStr">
        <is>
          <t>LTU</t>
        </is>
      </c>
      <c r="C17" s="4" t="inlineStr">
        <is>
          <t>Europa</t>
        </is>
      </c>
      <c r="D17" s="5" t="n">
        <v>65301</v>
      </c>
      <c r="E17" s="5" t="n">
        <v>2750058</v>
      </c>
      <c r="F17" s="6">
        <f>IF(AND(ISNUMBER(D17),D17&gt;0),E17/D17,"")</f>
        <v/>
      </c>
      <c r="G17" s="5" t="n">
        <v>9810</v>
      </c>
      <c r="H17" s="6">
        <f>IF(AND(ISNUMBER(G17),ISNUMBER(E17)),G17/E17*100000,"")</f>
        <v/>
      </c>
      <c r="I17" s="7">
        <f>IF(AND(ISNUMBER(H17),E17&gt;=1000000),COUNTIFS($E$2:$E$235,"&gt;=1000000",$H$2:$H$235,"&gt;"&amp;H17)+1,"")</f>
        <v/>
      </c>
      <c r="J17" s="6" t="n">
        <v>655.3</v>
      </c>
      <c r="K17" s="7">
        <f>IF(AND(ISNUMBER(J17),E17&gt;=1000000),COUNTIFS($E$2:$E$235,"&gt;=1000000",$J$2:$J$235,"&gt;"&amp;J17)+1,"")</f>
        <v/>
      </c>
      <c r="L17" s="6" t="n">
        <v>919.7</v>
      </c>
      <c r="M17" s="5" t="n">
        <v>30143</v>
      </c>
      <c r="N17" s="6" t="n">
        <v>1096.1</v>
      </c>
      <c r="O17" s="8" t="n">
        <v>44192</v>
      </c>
      <c r="P17" s="7">
        <f>IF(ISNUMBER(O17),O17-DATE(2020,12,8),"")</f>
        <v/>
      </c>
      <c r="Q17" s="6" t="n">
        <v>38.3</v>
      </c>
      <c r="R17" s="6" t="n">
        <v>66.62</v>
      </c>
      <c r="S17" s="8" t="n">
        <v>44424</v>
      </c>
      <c r="T17" s="8" t="n"/>
      <c r="U17" s="6" t="n">
        <v>43.5</v>
      </c>
      <c r="V17" s="5" t="n">
        <v>29524.265</v>
      </c>
    </row>
    <row r="18">
      <c r="A18" s="4" t="inlineStr">
        <is>
          <t>United States</t>
        </is>
      </c>
      <c r="B18" s="4" t="inlineStr">
        <is>
          <t>USA</t>
        </is>
      </c>
      <c r="C18" s="4" t="inlineStr">
        <is>
          <t>América do Norte</t>
        </is>
      </c>
      <c r="D18" s="5" t="n">
        <v>9363520</v>
      </c>
      <c r="E18" s="5" t="n">
        <v>338289856</v>
      </c>
      <c r="F18" s="6">
        <f>IF(AND(ISNUMBER(D18),D18&gt;0),E18/D18,"")</f>
        <v/>
      </c>
      <c r="G18" s="5" t="n">
        <v>1193165</v>
      </c>
      <c r="H18" s="6">
        <f>IF(AND(ISNUMBER(G18),ISNUMBER(E18)),G18/E18*100000,"")</f>
        <v/>
      </c>
      <c r="I18" s="7">
        <f>IF(AND(ISNUMBER(H18),E18&gt;=1000000),COUNTIFS($E$2:$E$235,"&gt;=1000000",$H$2:$H$235,"&gt;"&amp;H18)+1,"")</f>
        <v/>
      </c>
      <c r="J18" s="6" t="n">
        <v>299.8</v>
      </c>
      <c r="K18" s="7">
        <f>IF(AND(ISNUMBER(J18),E18&gt;=1000000),COUNTIFS($E$2:$E$235,"&gt;=1000000",$J$2:$J$235,"&gt;"&amp;J18)+1,"")</f>
        <v/>
      </c>
      <c r="L18" s="6" t="n">
        <v>390.6</v>
      </c>
      <c r="M18" s="5" t="n">
        <v>1467390</v>
      </c>
      <c r="N18" s="6" t="n">
        <v>433.8</v>
      </c>
      <c r="O18" s="8" t="n">
        <v>44179</v>
      </c>
      <c r="P18" s="7">
        <f>IF(ISNUMBER(O18),O18-DATE(2020,12,8),"")</f>
        <v/>
      </c>
      <c r="Q18" s="6" t="n">
        <v>49.34</v>
      </c>
      <c r="R18" s="6" t="n">
        <v>63.36</v>
      </c>
      <c r="S18" s="8" t="n">
        <v>44386</v>
      </c>
      <c r="T18" s="8" t="n"/>
      <c r="U18" s="6" t="n">
        <v>38.3</v>
      </c>
      <c r="V18" s="5" t="n">
        <v>54225.446</v>
      </c>
    </row>
    <row r="19">
      <c r="A19" s="4" t="inlineStr">
        <is>
          <t>Romania</t>
        </is>
      </c>
      <c r="B19" s="4" t="inlineStr">
        <is>
          <t>ROU</t>
        </is>
      </c>
      <c r="C19" s="4" t="inlineStr">
        <is>
          <t>Europa</t>
        </is>
      </c>
      <c r="D19" s="5" t="n">
        <v>238391</v>
      </c>
      <c r="E19" s="5" t="n">
        <v>19659270</v>
      </c>
      <c r="F19" s="6">
        <f>IF(AND(ISNUMBER(D19),D19&gt;0),E19/D19,"")</f>
        <v/>
      </c>
      <c r="G19" s="5" t="n">
        <v>68825</v>
      </c>
      <c r="H19" s="6">
        <f>IF(AND(ISNUMBER(G19),ISNUMBER(E19)),G19/E19*100000,"")</f>
        <v/>
      </c>
      <c r="I19" s="7">
        <f>IF(AND(ISNUMBER(H19),E19&gt;=1000000),COUNTIFS($E$2:$E$235,"&gt;=1000000",$H$2:$H$235,"&gt;"&amp;H19)+1,"")</f>
        <v/>
      </c>
      <c r="J19" s="6" t="n">
        <v>583.5</v>
      </c>
      <c r="K19" s="7">
        <f>IF(AND(ISNUMBER(J19),E19&gt;=1000000),COUNTIFS($E$2:$E$235,"&gt;=1000000",$J$2:$J$235,"&gt;"&amp;J19)+1,"")</f>
        <v/>
      </c>
      <c r="L19" s="6" t="n">
        <v>646.8</v>
      </c>
      <c r="M19" s="5" t="n">
        <v>98378</v>
      </c>
      <c r="N19" s="6" t="n">
        <v>500.4</v>
      </c>
      <c r="O19" s="8" t="n">
        <v>44192</v>
      </c>
      <c r="P19" s="7">
        <f>IF(ISNUMBER(O19),O19-DATE(2020,12,8),"")</f>
        <v/>
      </c>
      <c r="Q19" s="6" t="n">
        <v>23.07</v>
      </c>
      <c r="R19" s="6" t="n">
        <v>39.76</v>
      </c>
      <c r="S19" s="8" t="n"/>
      <c r="T19" s="8" t="n"/>
      <c r="U19" s="6" t="n">
        <v>43</v>
      </c>
      <c r="V19" s="5" t="n">
        <v>23313.199</v>
      </c>
    </row>
    <row r="20">
      <c r="A20" s="4" t="inlineStr">
        <is>
          <t>Gibraltar</t>
        </is>
      </c>
      <c r="B20" s="4" t="inlineStr">
        <is>
          <t>GIB</t>
        </is>
      </c>
      <c r="C20" s="4" t="inlineStr">
        <is>
          <t>Europa</t>
        </is>
      </c>
      <c r="D20" s="5" t="n">
        <v>6</v>
      </c>
      <c r="E20" s="5" t="n">
        <v>32677</v>
      </c>
      <c r="F20" s="6">
        <f>IF(AND(ISNUMBER(D20),D20&gt;0),E20/D20,"")</f>
        <v/>
      </c>
      <c r="G20" s="5" t="n">
        <v>113</v>
      </c>
      <c r="H20" s="6">
        <f>IF(AND(ISNUMBER(G20),ISNUMBER(E20)),G20/E20*100000,"")</f>
        <v/>
      </c>
      <c r="I20" s="7">
        <f>IF(AND(ISNUMBER(H20),E20&gt;=1000000),COUNTIFS($E$2:$E$235,"&gt;=1000000",$H$2:$H$235,"&gt;"&amp;H20)+1,"")</f>
        <v/>
      </c>
      <c r="J20" s="6" t="n">
        <v>195.1</v>
      </c>
      <c r="K20" s="7">
        <f>IF(AND(ISNUMBER(J20),E20&gt;=1000000),COUNTIFS($E$2:$E$235,"&gt;=1000000",$J$2:$J$235,"&gt;"&amp;J20)+1,"")</f>
        <v/>
      </c>
      <c r="L20" s="6" t="n">
        <v>285</v>
      </c>
      <c r="M20" s="5" t="n">
        <v>93</v>
      </c>
      <c r="N20" s="6" t="n">
        <v>284.9</v>
      </c>
      <c r="O20" s="8" t="n">
        <v>44206</v>
      </c>
      <c r="P20" s="7">
        <f>IF(ISNUMBER(O20),O20-DATE(2020,12,8),"")</f>
        <v/>
      </c>
      <c r="Q20" s="6" t="n">
        <v>118.9</v>
      </c>
      <c r="R20" s="6" t="n">
        <v>122.61</v>
      </c>
      <c r="S20" s="8" t="n">
        <v>44266</v>
      </c>
      <c r="T20" s="8" t="n">
        <v>44275</v>
      </c>
      <c r="U20" s="6" t="n"/>
      <c r="V20" s="5" t="n"/>
    </row>
    <row r="21" ht="15.75" customHeight="1" s="14">
      <c r="A21" s="4" t="inlineStr">
        <is>
          <t>United Kingdom</t>
        </is>
      </c>
      <c r="B21" s="4" t="inlineStr">
        <is>
          <t>GBR</t>
        </is>
      </c>
      <c r="C21" s="4" t="inlineStr">
        <is>
          <t>Europa</t>
        </is>
      </c>
      <c r="D21" s="5" t="n">
        <v>242900</v>
      </c>
      <c r="E21" s="5" t="n">
        <v>67508936</v>
      </c>
      <c r="F21" s="6">
        <f>IF(AND(ISNUMBER(D21),D21&gt;0),E21/D21,"")</f>
        <v/>
      </c>
      <c r="G21" s="5" t="n">
        <v>232112</v>
      </c>
      <c r="H21" s="6">
        <f>IF(AND(ISNUMBER(G21),ISNUMBER(E21)),G21/E21*100000,"")</f>
        <v/>
      </c>
      <c r="I21" s="7">
        <f>IF(AND(ISNUMBER(H21),E21&gt;=1000000),COUNTIFS($E$2:$E$235,"&gt;=1000000",$H$2:$H$235,"&gt;"&amp;H21)+1,"")</f>
        <v/>
      </c>
      <c r="J21" s="6" t="n">
        <v>220.3</v>
      </c>
      <c r="K21" s="7">
        <f>IF(AND(ISNUMBER(J21),E21&gt;=1000000),COUNTIFS($E$2:$E$235,"&gt;=1000000",$J$2:$J$235,"&gt;"&amp;J21)+1,"")</f>
        <v/>
      </c>
      <c r="L21" s="6" t="n">
        <v>301.3</v>
      </c>
      <c r="M21" s="5" t="n">
        <v>276192</v>
      </c>
      <c r="N21" s="6" t="n">
        <v>409.1</v>
      </c>
      <c r="O21" s="8" t="n">
        <v>44173</v>
      </c>
      <c r="P21" s="7">
        <f>IF(ISNUMBER(O21),O21-DATE(2020,12,8),"")</f>
        <v/>
      </c>
      <c r="Q21" s="6" t="n">
        <v>48.95</v>
      </c>
      <c r="R21" s="6" t="n">
        <v>70.26000000000001</v>
      </c>
      <c r="S21" s="8" t="n">
        <v>44382</v>
      </c>
      <c r="T21" s="8" t="n">
        <v>44553</v>
      </c>
      <c r="U21" s="6" t="n">
        <v>40.8</v>
      </c>
      <c r="V21" s="5" t="n">
        <v>39753.244</v>
      </c>
    </row>
    <row r="22" ht="15.75" customHeight="1" s="14">
      <c r="A22" s="4" t="inlineStr">
        <is>
          <t>Italy</t>
        </is>
      </c>
      <c r="B22" s="4" t="inlineStr">
        <is>
          <t>ITA</t>
        </is>
      </c>
      <c r="C22" s="4" t="inlineStr">
        <is>
          <t>Europa</t>
        </is>
      </c>
      <c r="D22" s="5" t="n">
        <v>301316</v>
      </c>
      <c r="E22" s="5" t="n">
        <v>59037472</v>
      </c>
      <c r="F22" s="6">
        <f>IF(AND(ISNUMBER(D22),D22&gt;0),E22/D22,"")</f>
        <v/>
      </c>
      <c r="G22" s="5" t="n">
        <v>197307</v>
      </c>
      <c r="H22" s="6">
        <f>IF(AND(ISNUMBER(G22),ISNUMBER(E22)),G22/E22*100000,"")</f>
        <v/>
      </c>
      <c r="I22" s="7">
        <f>IF(AND(ISNUMBER(H22),E22&gt;=1000000),COUNTIFS($E$2:$E$235,"&gt;=1000000",$H$2:$H$235,"&gt;"&amp;H22)+1,"")</f>
        <v/>
      </c>
      <c r="J22" s="6" t="n">
        <v>322.7</v>
      </c>
      <c r="K22" s="7">
        <f>IF(AND(ISNUMBER(J22),E22&gt;=1000000),COUNTIFS($E$2:$E$235,"&gt;=1000000",$J$2:$J$235,"&gt;"&amp;J22)+1,"")</f>
        <v/>
      </c>
      <c r="L22" s="6" t="n">
        <v>464.9</v>
      </c>
      <c r="M22" s="5" t="n">
        <v>306168</v>
      </c>
      <c r="N22" s="6" t="n">
        <v>518.6</v>
      </c>
      <c r="O22" s="8" t="n">
        <v>44192</v>
      </c>
      <c r="P22" s="7">
        <f>IF(ISNUMBER(O22),O22-DATE(2020,12,8),"")</f>
        <v/>
      </c>
      <c r="Q22" s="6" t="n">
        <v>32.09</v>
      </c>
      <c r="R22" s="6" t="n">
        <v>75.73</v>
      </c>
      <c r="S22" s="8" t="n">
        <v>44403</v>
      </c>
      <c r="T22" s="8" t="n">
        <v>44473</v>
      </c>
      <c r="U22" s="6" t="n">
        <v>47.9</v>
      </c>
      <c r="V22" s="5" t="n">
        <v>35220.084</v>
      </c>
    </row>
    <row r="23" ht="15.75" customHeight="1" s="14">
      <c r="A23" s="9" t="inlineStr">
        <is>
          <t>Brazil</t>
        </is>
      </c>
      <c r="B23" s="9" t="inlineStr">
        <is>
          <t>BRA</t>
        </is>
      </c>
      <c r="C23" s="9" t="inlineStr">
        <is>
          <t>América do Sul</t>
        </is>
      </c>
      <c r="D23" s="10" t="n">
        <v>8547403</v>
      </c>
      <c r="E23" s="10" t="n">
        <v>215313504</v>
      </c>
      <c r="F23" s="11">
        <f>IF(AND(ISNUMBER(D23),D23&gt;0),E23/D23,"")</f>
        <v/>
      </c>
      <c r="G23" s="10" t="n">
        <v>702116</v>
      </c>
      <c r="H23" s="11">
        <f>IF(AND(ISNUMBER(G23),ISNUMBER(E23)),G23/E23*100000,"")</f>
        <v/>
      </c>
      <c r="I23" s="12">
        <f>IF(AND(ISNUMBER(H23),E23&gt;=1000000),COUNTIFS($E$2:$E$235,"&gt;=1000000",$H$2:$H$235,"&gt;"&amp;H23)+1,"")</f>
        <v/>
      </c>
      <c r="J23" s="11" t="n">
        <v>310</v>
      </c>
      <c r="K23" s="12">
        <f>IF(AND(ISNUMBER(J23),E23&gt;=1000000),COUNTIFS($E$2:$E$235,"&gt;=1000000",$J$2:$J$235,"&gt;"&amp;J23)+1,"")</f>
        <v/>
      </c>
      <c r="L23" s="11" t="n">
        <v>379.3</v>
      </c>
      <c r="M23" s="10" t="n">
        <v>933684</v>
      </c>
      <c r="N23" s="11" t="n">
        <v>433.6</v>
      </c>
      <c r="O23" s="13" t="n">
        <v>44213</v>
      </c>
      <c r="P23" s="12">
        <f>IF(ISNUMBER(O23),O23-DATE(2020,12,8),"")</f>
        <v/>
      </c>
      <c r="Q23" s="11" t="n">
        <v>12.37</v>
      </c>
      <c r="R23" s="11" t="n">
        <v>66.62</v>
      </c>
      <c r="S23" s="13" t="n">
        <v>44490</v>
      </c>
      <c r="T23" s="13" t="n">
        <v>44597</v>
      </c>
      <c r="U23" s="11" t="n">
        <v>33.5</v>
      </c>
      <c r="V23" s="10" t="n">
        <v>14103.452</v>
      </c>
    </row>
    <row r="24" ht="15.75" customHeight="1" s="14">
      <c r="A24" s="4" t="inlineStr">
        <is>
          <t>Chile</t>
        </is>
      </c>
      <c r="B24" s="4" t="inlineStr">
        <is>
          <t>CHL</t>
        </is>
      </c>
      <c r="C24" s="4" t="inlineStr">
        <is>
          <t>América do Sul</t>
        </is>
      </c>
      <c r="D24" s="5" t="n">
        <v>756626</v>
      </c>
      <c r="E24" s="5" t="n">
        <v>19603736</v>
      </c>
      <c r="F24" s="6">
        <f>IF(AND(ISNUMBER(D24),D24&gt;0),E24/D24,"")</f>
        <v/>
      </c>
      <c r="G24" s="5" t="n">
        <v>62730</v>
      </c>
      <c r="H24" s="6">
        <f>IF(AND(ISNUMBER(G24),ISNUMBER(E24)),G24/E24*100000,"")</f>
        <v/>
      </c>
      <c r="I24" s="7">
        <f>IF(AND(ISNUMBER(H24),E24&gt;=1000000),COUNTIFS($E$2:$E$235,"&gt;=1000000",$H$2:$H$235,"&gt;"&amp;H24)+1,"")</f>
        <v/>
      </c>
      <c r="J24" s="6" t="n">
        <v>199.6</v>
      </c>
      <c r="K24" s="7">
        <f>IF(AND(ISNUMBER(J24),E24&gt;=1000000),COUNTIFS($E$2:$E$235,"&gt;=1000000",$J$2:$J$235,"&gt;"&amp;J24)+1,"")</f>
        <v/>
      </c>
      <c r="L24" s="6" t="n">
        <v>312.8</v>
      </c>
      <c r="M24" s="5" t="n">
        <v>72014</v>
      </c>
      <c r="N24" s="6" t="n">
        <v>367.4</v>
      </c>
      <c r="O24" s="8" t="n">
        <v>44189</v>
      </c>
      <c r="P24" s="7">
        <f>IF(ISNUMBER(O24),O24-DATE(2020,12,8),"")</f>
        <v/>
      </c>
      <c r="Q24" s="6" t="n">
        <v>55.04</v>
      </c>
      <c r="R24" s="6" t="n">
        <v>84.41</v>
      </c>
      <c r="S24" s="8" t="n">
        <v>44369</v>
      </c>
      <c r="T24" s="8" t="n">
        <v>44441</v>
      </c>
      <c r="U24" s="6" t="n">
        <v>35.4</v>
      </c>
      <c r="V24" s="5" t="n">
        <v>22767.037</v>
      </c>
    </row>
    <row r="25" ht="15.75" customHeight="1" s="14">
      <c r="A25" s="4" t="inlineStr">
        <is>
          <t>Armenia</t>
        </is>
      </c>
      <c r="B25" s="4" t="inlineStr">
        <is>
          <t>ARM</t>
        </is>
      </c>
      <c r="C25" s="4" t="inlineStr">
        <is>
          <t>Ásia</t>
        </is>
      </c>
      <c r="D25" s="5" t="n">
        <v>29800</v>
      </c>
      <c r="E25" s="5" t="n">
        <v>2780472</v>
      </c>
      <c r="F25" s="6">
        <f>IF(AND(ISNUMBER(D25),D25&gt;0),E25/D25,"")</f>
        <v/>
      </c>
      <c r="G25" s="5" t="n">
        <v>8777</v>
      </c>
      <c r="H25" s="6">
        <f>IF(AND(ISNUMBER(G25),ISNUMBER(E25)),G25/E25*100000,"")</f>
        <v/>
      </c>
      <c r="I25" s="7">
        <f>IF(AND(ISNUMBER(H25),E25&gt;=1000000),COUNTIFS($E$2:$E$235,"&gt;=1000000",$H$2:$H$235,"&gt;"&amp;H25)+1,"")</f>
        <v/>
      </c>
      <c r="J25" s="6" t="n">
        <v>428.4</v>
      </c>
      <c r="K25" s="7">
        <f>IF(AND(ISNUMBER(J25),E25&gt;=1000000),COUNTIFS($E$2:$E$235,"&gt;=1000000",$J$2:$J$235,"&gt;"&amp;J25)+1,"")</f>
        <v/>
      </c>
      <c r="L25" s="6" t="n">
        <v>474.2</v>
      </c>
      <c r="M25" s="5" t="n">
        <v>13113</v>
      </c>
      <c r="N25" s="6" t="n">
        <v>471.6</v>
      </c>
      <c r="O25" s="8" t="n">
        <v>44286</v>
      </c>
      <c r="P25" s="7">
        <f>IF(ISNUMBER(O25),O25-DATE(2020,12,8),"")</f>
        <v/>
      </c>
      <c r="Q25" s="6" t="n">
        <v>0.58</v>
      </c>
      <c r="R25" s="6" t="n">
        <v>24.89</v>
      </c>
      <c r="S25" s="8" t="n"/>
      <c r="T25" s="8" t="n"/>
      <c r="U25" s="6" t="n">
        <v>35.7</v>
      </c>
      <c r="V25" s="5" t="n">
        <v>8787.58</v>
      </c>
    </row>
    <row r="26" ht="15.75" customHeight="1" s="14">
      <c r="A26" s="4" t="inlineStr">
        <is>
          <t>Poland</t>
        </is>
      </c>
      <c r="B26" s="4" t="inlineStr">
        <is>
          <t>POL</t>
        </is>
      </c>
      <c r="C26" s="4" t="inlineStr">
        <is>
          <t>Europa</t>
        </is>
      </c>
      <c r="D26" s="5" t="n">
        <v>323250</v>
      </c>
      <c r="E26" s="5" t="n">
        <v>39857144</v>
      </c>
      <c r="F26" s="6">
        <f>IF(AND(ISNUMBER(D26),D26&gt;0),E26/D26,"")</f>
        <v/>
      </c>
      <c r="G26" s="5" t="n">
        <v>120726</v>
      </c>
      <c r="H26" s="6">
        <f>IF(AND(ISNUMBER(G26),ISNUMBER(E26)),G26/E26*100000,"")</f>
        <v/>
      </c>
      <c r="I26" s="7">
        <f>IF(AND(ISNUMBER(H26),E26&gt;=1000000),COUNTIFS($E$2:$E$235,"&gt;=1000000",$H$2:$H$235,"&gt;"&amp;H26)+1,"")</f>
        <v/>
      </c>
      <c r="J26" s="6" t="n">
        <v>427.1</v>
      </c>
      <c r="K26" s="7">
        <f>IF(AND(ISNUMBER(J26),E26&gt;=1000000),COUNTIFS($E$2:$E$235,"&gt;=1000000",$J$2:$J$235,"&gt;"&amp;J26)+1,"")</f>
        <v/>
      </c>
      <c r="L26" s="6" t="n">
        <v>495.5</v>
      </c>
      <c r="M26" s="5" t="n">
        <v>163408</v>
      </c>
      <c r="N26" s="6" t="n">
        <v>410</v>
      </c>
      <c r="O26" s="8" t="n">
        <v>44193</v>
      </c>
      <c r="P26" s="7">
        <f>IF(ISNUMBER(O26),O26-DATE(2020,12,8),"")</f>
        <v/>
      </c>
      <c r="Q26" s="6" t="n">
        <v>33.35</v>
      </c>
      <c r="R26" s="6" t="n">
        <v>52.8</v>
      </c>
      <c r="S26" s="8" t="n">
        <v>44498</v>
      </c>
      <c r="T26" s="8" t="n"/>
      <c r="U26" s="6" t="n">
        <v>41.8</v>
      </c>
      <c r="V26" s="5" t="n">
        <v>27216.445</v>
      </c>
    </row>
    <row r="27" ht="15.75" customHeight="1" s="14">
      <c r="A27" s="4" t="inlineStr">
        <is>
          <t>Martinique</t>
        </is>
      </c>
      <c r="B27" s="4" t="inlineStr">
        <is>
          <t>MTQ</t>
        </is>
      </c>
      <c r="C27" s="4" t="inlineStr">
        <is>
          <t>América do Norte</t>
        </is>
      </c>
      <c r="D27" s="5" t="n">
        <v>1102</v>
      </c>
      <c r="E27" s="5" t="n">
        <v>367512</v>
      </c>
      <c r="F27" s="6">
        <f>IF(AND(ISNUMBER(D27),D27&gt;0),E27/D27,"")</f>
        <v/>
      </c>
      <c r="G27" s="5" t="n">
        <v>1104</v>
      </c>
      <c r="H27" s="6">
        <f>IF(AND(ISNUMBER(G27),ISNUMBER(E27)),G27/E27*100000,"")</f>
        <v/>
      </c>
      <c r="I27" s="7">
        <f>IF(AND(ISNUMBER(H27),E27&gt;=1000000),COUNTIFS($E$2:$E$235,"&gt;=1000000",$H$2:$H$235,"&gt;"&amp;H27)+1,"")</f>
        <v/>
      </c>
      <c r="J27" s="6" t="n">
        <v>399.3</v>
      </c>
      <c r="K27" s="7">
        <f>IF(AND(ISNUMBER(J27),E27&gt;=1000000),COUNTIFS($E$2:$E$235,"&gt;=1000000",$J$2:$J$235,"&gt;"&amp;J27)+1,"")</f>
        <v/>
      </c>
      <c r="L27" s="6" t="n">
        <v>618.2</v>
      </c>
      <c r="M27" s="5" t="n">
        <v>2239</v>
      </c>
      <c r="N27" s="6" t="n">
        <v>609.1</v>
      </c>
      <c r="O27" s="8" t="n"/>
      <c r="P27" s="7">
        <f>IF(ISNUMBER(O27),O27-DATE(2020,12,8),"")</f>
        <v/>
      </c>
      <c r="Q27" s="6" t="n"/>
      <c r="R27" s="6" t="n"/>
      <c r="S27" s="8" t="n"/>
      <c r="T27" s="8" t="n"/>
      <c r="U27" s="6" t="n">
        <v>45.7</v>
      </c>
      <c r="V27" s="5" t="n"/>
    </row>
    <row r="28" ht="15.75" customHeight="1" s="14">
      <c r="A28" s="4" t="inlineStr">
        <is>
          <t>Belgium</t>
        </is>
      </c>
      <c r="B28" s="4" t="inlineStr">
        <is>
          <t>BEL</t>
        </is>
      </c>
      <c r="C28" s="4" t="inlineStr">
        <is>
          <t>Europa</t>
        </is>
      </c>
      <c r="D28" s="5" t="n">
        <v>30518</v>
      </c>
      <c r="E28" s="5" t="n">
        <v>11655923</v>
      </c>
      <c r="F28" s="6">
        <f>IF(AND(ISNUMBER(D28),D28&gt;0),E28/D28,"")</f>
        <v/>
      </c>
      <c r="G28" s="5" t="n">
        <v>34339</v>
      </c>
      <c r="H28" s="6">
        <f>IF(AND(ISNUMBER(G28),ISNUMBER(E28)),G28/E28*100000,"")</f>
        <v/>
      </c>
      <c r="I28" s="7">
        <f>IF(AND(ISNUMBER(H28),E28&gt;=1000000),COUNTIFS($E$2:$E$235,"&gt;=1000000",$H$2:$H$235,"&gt;"&amp;H28)+1,"")</f>
        <v/>
      </c>
      <c r="J28" s="6" t="n">
        <v>198.7</v>
      </c>
      <c r="K28" s="7">
        <f>IF(AND(ISNUMBER(J28),E28&gt;=1000000),COUNTIFS($E$2:$E$235,"&gt;=1000000",$J$2:$J$235,"&gt;"&amp;J28)+1,"")</f>
        <v/>
      </c>
      <c r="L28" s="6" t="n">
        <v>275.7</v>
      </c>
      <c r="M28" s="5" t="n">
        <v>37446</v>
      </c>
      <c r="N28" s="6" t="n">
        <v>321.3</v>
      </c>
      <c r="O28" s="8" t="n">
        <v>44193</v>
      </c>
      <c r="P28" s="7">
        <f>IF(ISNUMBER(O28),O28-DATE(2020,12,8),"")</f>
        <v/>
      </c>
      <c r="Q28" s="6" t="n">
        <v>35.14</v>
      </c>
      <c r="R28" s="6" t="n">
        <v>75.75</v>
      </c>
      <c r="S28" s="8" t="n">
        <v>44398</v>
      </c>
      <c r="T28" s="8" t="n">
        <v>44438</v>
      </c>
      <c r="U28" s="6" t="n">
        <v>41.8</v>
      </c>
      <c r="V28" s="5" t="n">
        <v>42658.576</v>
      </c>
    </row>
    <row r="29" ht="15.75" customHeight="1" s="14">
      <c r="A29" s="4" t="inlineStr">
        <is>
          <t>Paraguay</t>
        </is>
      </c>
      <c r="B29" s="4" t="inlineStr">
        <is>
          <t>PRY</t>
        </is>
      </c>
      <c r="C29" s="4" t="inlineStr">
        <is>
          <t>América do Sul</t>
        </is>
      </c>
      <c r="D29" s="5" t="n">
        <v>406752</v>
      </c>
      <c r="E29" s="5" t="n">
        <v>6780745</v>
      </c>
      <c r="F29" s="6">
        <f>IF(AND(ISNUMBER(D29),D29&gt;0),E29/D29,"")</f>
        <v/>
      </c>
      <c r="G29" s="5" t="n">
        <v>19880</v>
      </c>
      <c r="H29" s="6">
        <f>IF(AND(ISNUMBER(G29),ISNUMBER(E29)),G29/E29*100000,"")</f>
        <v/>
      </c>
      <c r="I29" s="7">
        <f>IF(AND(ISNUMBER(H29),E29&gt;=1000000),COUNTIFS($E$2:$E$235,"&gt;=1000000",$H$2:$H$235,"&gt;"&amp;H29)+1,"")</f>
        <v/>
      </c>
      <c r="J29" s="6" t="n">
        <v>317.3</v>
      </c>
      <c r="K29" s="7">
        <f>IF(AND(ISNUMBER(J29),E29&gt;=1000000),COUNTIFS($E$2:$E$235,"&gt;=1000000",$J$2:$J$235,"&gt;"&amp;J29)+1,"")</f>
        <v/>
      </c>
      <c r="L29" s="6" t="n">
        <v>392.4</v>
      </c>
      <c r="M29" s="5" t="n">
        <v>24819</v>
      </c>
      <c r="N29" s="6" t="n">
        <v>366</v>
      </c>
      <c r="O29" s="8" t="n">
        <v>44249</v>
      </c>
      <c r="P29" s="7">
        <f>IF(ISNUMBER(O29),O29-DATE(2020,12,8),"")</f>
        <v/>
      </c>
      <c r="Q29" s="6" t="n">
        <v>2.46</v>
      </c>
      <c r="R29" s="6" t="n">
        <v>43.48</v>
      </c>
      <c r="S29" s="8" t="n">
        <v>44694</v>
      </c>
      <c r="T29" s="8" t="n"/>
      <c r="U29" s="6" t="n">
        <v>26.5</v>
      </c>
      <c r="V29" s="5" t="n">
        <v>8827.01</v>
      </c>
    </row>
    <row r="30" ht="15.75" customHeight="1" s="14">
      <c r="A30" s="4" t="inlineStr">
        <is>
          <t>Argentina</t>
        </is>
      </c>
      <c r="B30" s="4" t="inlineStr">
        <is>
          <t>ARG</t>
        </is>
      </c>
      <c r="C30" s="4" t="inlineStr">
        <is>
          <t>América do Sul</t>
        </is>
      </c>
      <c r="D30" s="5" t="n">
        <v>2780400</v>
      </c>
      <c r="E30" s="5" t="n">
        <v>45510324</v>
      </c>
      <c r="F30" s="6">
        <f>IF(AND(ISNUMBER(D30),D30&gt;0),E30/D30,"")</f>
        <v/>
      </c>
      <c r="G30" s="5" t="n">
        <v>130663</v>
      </c>
      <c r="H30" s="6">
        <f>IF(AND(ISNUMBER(G30),ISNUMBER(E30)),G30/E30*100000,"")</f>
        <v/>
      </c>
      <c r="I30" s="7">
        <f>IF(AND(ISNUMBER(H30),E30&gt;=1000000),COUNTIFS($E$2:$E$235,"&gt;=1000000",$H$2:$H$235,"&gt;"&amp;H30)+1,"")</f>
        <v/>
      </c>
      <c r="J30" s="6" t="n">
        <v>288.2</v>
      </c>
      <c r="K30" s="7">
        <f>IF(AND(ISNUMBER(J30),E30&gt;=1000000),COUNTIFS($E$2:$E$235,"&gt;=1000000",$J$2:$J$235,"&gt;"&amp;J30)+1,"")</f>
        <v/>
      </c>
      <c r="L30" s="6" t="n">
        <v>416.2</v>
      </c>
      <c r="M30" s="5" t="n">
        <v>279748</v>
      </c>
      <c r="N30" s="6" t="n">
        <v>614.7</v>
      </c>
      <c r="O30" s="8" t="n">
        <v>44194</v>
      </c>
      <c r="P30" s="7">
        <f>IF(ISNUMBER(O30),O30-DATE(2020,12,8),"")</f>
        <v/>
      </c>
      <c r="Q30" s="6" t="n">
        <v>9.49</v>
      </c>
      <c r="R30" s="6" t="n">
        <v>67.63</v>
      </c>
      <c r="S30" s="8" t="n">
        <v>44485</v>
      </c>
      <c r="T30" s="8" t="n">
        <v>44575</v>
      </c>
      <c r="U30" s="6" t="n">
        <v>31.9</v>
      </c>
      <c r="V30" s="5" t="n">
        <v>18933.907</v>
      </c>
    </row>
    <row r="31" ht="15.75" customHeight="1" s="14">
      <c r="A31" s="4" t="inlineStr">
        <is>
          <t>Trinidad and Tobago</t>
        </is>
      </c>
      <c r="B31" s="4" t="inlineStr">
        <is>
          <t>TTO</t>
        </is>
      </c>
      <c r="C31" s="4" t="inlineStr">
        <is>
          <t>América do Norte</t>
        </is>
      </c>
      <c r="D31" s="5" t="n">
        <v>5130</v>
      </c>
      <c r="E31" s="5" t="n">
        <v>1531043</v>
      </c>
      <c r="F31" s="6">
        <f>IF(AND(ISNUMBER(D31),D31&gt;0),E31/D31,"")</f>
        <v/>
      </c>
      <c r="G31" s="5" t="n">
        <v>4390</v>
      </c>
      <c r="H31" s="6">
        <f>IF(AND(ISNUMBER(G31),ISNUMBER(E31)),G31/E31*100000,"")</f>
        <v/>
      </c>
      <c r="I31" s="7">
        <f>IF(AND(ISNUMBER(H31),E31&gt;=1000000),COUNTIFS($E$2:$E$235,"&gt;=1000000",$H$2:$H$235,"&gt;"&amp;H31)+1,"")</f>
        <v/>
      </c>
      <c r="J31" s="6" t="n">
        <v>205.4</v>
      </c>
      <c r="K31" s="7">
        <f>IF(AND(ISNUMBER(J31),E31&gt;=1000000),COUNTIFS($E$2:$E$235,"&gt;=1000000",$J$2:$J$235,"&gt;"&amp;J31)+1,"")</f>
        <v/>
      </c>
      <c r="L31" s="6" t="n">
        <v>327.8</v>
      </c>
      <c r="M31" s="5" t="n">
        <v>5514</v>
      </c>
      <c r="N31" s="6" t="n">
        <v>360.1</v>
      </c>
      <c r="O31" s="8" t="n">
        <v>44243</v>
      </c>
      <c r="P31" s="7">
        <f>IF(ISNUMBER(O31),O31-DATE(2020,12,8),"")</f>
        <v/>
      </c>
      <c r="Q31" s="6" t="n">
        <v>5.81</v>
      </c>
      <c r="R31" s="6" t="n">
        <v>43.68</v>
      </c>
      <c r="S31" s="8" t="n"/>
      <c r="T31" s="8" t="n"/>
      <c r="U31" s="6" t="n">
        <v>36.2</v>
      </c>
      <c r="V31" s="5" t="n">
        <v>28763.071</v>
      </c>
    </row>
    <row r="32" ht="15.75" customHeight="1" s="14">
      <c r="A32" s="4" t="inlineStr">
        <is>
          <t>Portugal</t>
        </is>
      </c>
      <c r="B32" s="4" t="inlineStr">
        <is>
          <t>PRT</t>
        </is>
      </c>
      <c r="C32" s="4" t="inlineStr">
        <is>
          <t>Europa</t>
        </is>
      </c>
      <c r="D32" s="5" t="n">
        <v>91982</v>
      </c>
      <c r="E32" s="5" t="n">
        <v>10270857</v>
      </c>
      <c r="F32" s="6">
        <f>IF(AND(ISNUMBER(D32),D32&gt;0),E32/D32,"")</f>
        <v/>
      </c>
      <c r="G32" s="5" t="n">
        <v>28809</v>
      </c>
      <c r="H32" s="6">
        <f>IF(AND(ISNUMBER(G32),ISNUMBER(E32)),G32/E32*100000,"")</f>
        <v/>
      </c>
      <c r="I32" s="7">
        <f>IF(AND(ISNUMBER(H32),E32&gt;=1000000),COUNTIFS($E$2:$E$235,"&gt;=1000000",$H$2:$H$235,"&gt;"&amp;H32)+1,"")</f>
        <v/>
      </c>
      <c r="J32" s="6" t="n">
        <v>241.4</v>
      </c>
      <c r="K32" s="7">
        <f>IF(AND(ISNUMBER(J32),E32&gt;=1000000),COUNTIFS($E$2:$E$235,"&gt;=1000000",$J$2:$J$235,"&gt;"&amp;J32)+1,"")</f>
        <v/>
      </c>
      <c r="L32" s="6" t="n">
        <v>359.1</v>
      </c>
      <c r="M32" s="5" t="n">
        <v>43046</v>
      </c>
      <c r="N32" s="6" t="n">
        <v>419.1</v>
      </c>
      <c r="O32" s="8" t="n">
        <v>44192</v>
      </c>
      <c r="P32" s="7">
        <f>IF(ISNUMBER(O32),O32-DATE(2020,12,8),"")</f>
        <v/>
      </c>
      <c r="Q32" s="6" t="n">
        <v>32.47</v>
      </c>
      <c r="R32" s="6" t="n">
        <v>83.15000000000001</v>
      </c>
      <c r="S32" s="8" t="n">
        <v>44400</v>
      </c>
      <c r="T32" s="8" t="n">
        <v>44435</v>
      </c>
      <c r="U32" s="6" t="n">
        <v>46.2</v>
      </c>
      <c r="V32" s="5" t="n">
        <v>27936.896</v>
      </c>
    </row>
    <row r="33" ht="15.75" customHeight="1" s="14">
      <c r="A33" s="4" t="inlineStr">
        <is>
          <t>Russia</t>
        </is>
      </c>
      <c r="B33" s="4" t="inlineStr">
        <is>
          <t>RUS</t>
        </is>
      </c>
      <c r="C33" s="4" t="inlineStr">
        <is>
          <t>Europa</t>
        </is>
      </c>
      <c r="D33" s="5" t="n">
        <v>17075400</v>
      </c>
      <c r="E33" s="5" t="n">
        <v>144713312</v>
      </c>
      <c r="F33" s="6">
        <f>IF(AND(ISNUMBER(D33),D33&gt;0),E33/D33,"")</f>
        <v/>
      </c>
      <c r="G33" s="5" t="n">
        <v>403188</v>
      </c>
      <c r="H33" s="6">
        <f>IF(AND(ISNUMBER(G33),ISNUMBER(E33)),G33/E33*100000,"")</f>
        <v/>
      </c>
      <c r="I33" s="7">
        <f>IF(AND(ISNUMBER(H33),E33&gt;=1000000),COUNTIFS($E$2:$E$235,"&gt;=1000000",$H$2:$H$235,"&gt;"&amp;H33)+1,"")</f>
        <v/>
      </c>
      <c r="J33" s="6" t="n">
        <v>744.4</v>
      </c>
      <c r="K33" s="7">
        <f>IF(AND(ISNUMBER(J33),E33&gt;=1000000),COUNTIFS($E$2:$E$235,"&gt;=1000000",$J$2:$J$235,"&gt;"&amp;J33)+1,"")</f>
        <v/>
      </c>
      <c r="L33" s="6" t="n">
        <v>948.9</v>
      </c>
      <c r="M33" s="5" t="n">
        <v>1470253</v>
      </c>
      <c r="N33" s="6" t="n">
        <v>1016</v>
      </c>
      <c r="O33" s="8" t="n">
        <v>44170</v>
      </c>
      <c r="P33" s="7">
        <f>IF(ISNUMBER(O33),O33-DATE(2020,12,8),"")</f>
        <v/>
      </c>
      <c r="Q33" s="6" t="n">
        <v>11.98</v>
      </c>
      <c r="R33" s="6" t="n">
        <v>46.14</v>
      </c>
      <c r="S33" s="8" t="n">
        <v>44640</v>
      </c>
      <c r="T33" s="8" t="n"/>
      <c r="U33" s="6" t="n">
        <v>39.6</v>
      </c>
      <c r="V33" s="5" t="n">
        <v>24765.954</v>
      </c>
    </row>
    <row r="34" ht="15.75" customHeight="1" s="14">
      <c r="A34" s="4" t="inlineStr">
        <is>
          <t>Ukraine</t>
        </is>
      </c>
      <c r="B34" s="4" t="inlineStr">
        <is>
          <t>UKR</t>
        </is>
      </c>
      <c r="C34" s="4" t="inlineStr">
        <is>
          <t>Europa</t>
        </is>
      </c>
      <c r="D34" s="5" t="n">
        <v>603700</v>
      </c>
      <c r="E34" s="5" t="n">
        <v>39701744</v>
      </c>
      <c r="F34" s="6">
        <f>IF(AND(ISNUMBER(D34),D34&gt;0),E34/D34,"")</f>
        <v/>
      </c>
      <c r="G34" s="5" t="n">
        <v>109920</v>
      </c>
      <c r="H34" s="6">
        <f>IF(AND(ISNUMBER(G34),ISNUMBER(E34)),G34/E34*100000,"")</f>
        <v/>
      </c>
      <c r="I34" s="7">
        <f>IF(AND(ISNUMBER(H34),E34&gt;=1000000),COUNTIFS($E$2:$E$235,"&gt;=1000000",$H$2:$H$235,"&gt;"&amp;H34)+1,"")</f>
        <v/>
      </c>
      <c r="J34" s="6" t="n">
        <v>482.5</v>
      </c>
      <c r="K34" s="7">
        <f>IF(AND(ISNUMBER(J34),E34&gt;=1000000),COUNTIFS($E$2:$E$235,"&gt;=1000000",$J$2:$J$235,"&gt;"&amp;J34)+1,"")</f>
        <v/>
      </c>
      <c r="L34" s="6" t="n">
        <v>608.3</v>
      </c>
      <c r="M34" s="5" t="n">
        <v>238156</v>
      </c>
      <c r="N34" s="6" t="n">
        <v>599.9</v>
      </c>
      <c r="O34" s="8" t="n">
        <v>44251</v>
      </c>
      <c r="P34" s="7">
        <f>IF(ISNUMBER(O34),O34-DATE(2020,12,8),"")</f>
        <v/>
      </c>
      <c r="Q34" s="6" t="n">
        <v>1.79</v>
      </c>
      <c r="R34" s="6" t="n">
        <v>34.65</v>
      </c>
      <c r="S34" s="8" t="n"/>
      <c r="T34" s="8" t="n"/>
      <c r="U34" s="6" t="n">
        <v>41.4</v>
      </c>
      <c r="V34" s="5" t="n">
        <v>7894.393</v>
      </c>
    </row>
    <row r="35" ht="15.75" customHeight="1" s="14">
      <c r="A35" s="4" t="inlineStr">
        <is>
          <t>Colombia</t>
        </is>
      </c>
      <c r="B35" s="4" t="inlineStr">
        <is>
          <t>COL</t>
        </is>
      </c>
      <c r="C35" s="4" t="inlineStr">
        <is>
          <t>América do Sul</t>
        </is>
      </c>
      <c r="D35" s="5" t="n">
        <v>1138914</v>
      </c>
      <c r="E35" s="5" t="n">
        <v>51874028</v>
      </c>
      <c r="F35" s="6">
        <f>IF(AND(ISNUMBER(D35),D35&gt;0),E35/D35,"")</f>
        <v/>
      </c>
      <c r="G35" s="5" t="n">
        <v>142727</v>
      </c>
      <c r="H35" s="6">
        <f>IF(AND(ISNUMBER(G35),ISNUMBER(E35)),G35/E35*100000,"")</f>
        <v/>
      </c>
      <c r="I35" s="7">
        <f>IF(AND(ISNUMBER(H35),E35&gt;=1000000),COUNTIFS($E$2:$E$235,"&gt;=1000000",$H$2:$H$235,"&gt;"&amp;H35)+1,"")</f>
        <v/>
      </c>
      <c r="J35" s="6" t="n">
        <v>315.2</v>
      </c>
      <c r="K35" s="7">
        <f>IF(AND(ISNUMBER(J35),E35&gt;=1000000),COUNTIFS($E$2:$E$235,"&gt;=1000000",$J$2:$J$235,"&gt;"&amp;J35)+1,"")</f>
        <v/>
      </c>
      <c r="L35" s="6" t="n">
        <v>365.8</v>
      </c>
      <c r="M35" s="5" t="n">
        <v>211439</v>
      </c>
      <c r="N35" s="6" t="n">
        <v>407.6</v>
      </c>
      <c r="O35" s="8" t="n">
        <v>44244</v>
      </c>
      <c r="P35" s="7">
        <f>IF(ISNUMBER(O35),O35-DATE(2020,12,8),"")</f>
        <v/>
      </c>
      <c r="Q35" s="6" t="n">
        <v>13.29</v>
      </c>
      <c r="R35" s="6" t="n">
        <v>54.6</v>
      </c>
      <c r="S35" s="8" t="n">
        <v>44540</v>
      </c>
      <c r="T35" s="8" t="n">
        <v>44771</v>
      </c>
      <c r="U35" s="6" t="n">
        <v>32.2</v>
      </c>
      <c r="V35" s="5" t="n">
        <v>13254.949</v>
      </c>
    </row>
    <row r="36" ht="15.75" customHeight="1" s="14">
      <c r="A36" s="4" t="inlineStr">
        <is>
          <t>Aruba</t>
        </is>
      </c>
      <c r="B36" s="4" t="inlineStr">
        <is>
          <t>ABW</t>
        </is>
      </c>
      <c r="C36" s="4" t="inlineStr">
        <is>
          <t>América do Norte</t>
        </is>
      </c>
      <c r="D36" s="5" t="n">
        <v>193</v>
      </c>
      <c r="E36" s="5" t="n">
        <v>106459</v>
      </c>
      <c r="F36" s="6">
        <f>IF(AND(ISNUMBER(D36),D36&gt;0),E36/D36,"")</f>
        <v/>
      </c>
      <c r="G36" s="5" t="n">
        <v>292</v>
      </c>
      <c r="H36" s="6">
        <f>IF(AND(ISNUMBER(G36),ISNUMBER(E36)),G36/E36*100000,"")</f>
        <v/>
      </c>
      <c r="I36" s="7">
        <f>IF(AND(ISNUMBER(H36),E36&gt;=1000000),COUNTIFS($E$2:$E$235,"&gt;=1000000",$H$2:$H$235,"&gt;"&amp;H36)+1,"")</f>
        <v/>
      </c>
      <c r="J36" s="6" t="n">
        <v>314.8</v>
      </c>
      <c r="K36" s="7">
        <f>IF(AND(ISNUMBER(J36),E36&gt;=1000000),COUNTIFS($E$2:$E$235,"&gt;=1000000",$J$2:$J$235,"&gt;"&amp;J36)+1,"")</f>
        <v/>
      </c>
      <c r="L36" s="6" t="n">
        <v>428.1</v>
      </c>
      <c r="M36" s="5" t="n">
        <v>516</v>
      </c>
      <c r="N36" s="6" t="n">
        <v>485.1</v>
      </c>
      <c r="O36" s="8" t="n">
        <v>44284</v>
      </c>
      <c r="P36" s="7">
        <f>IF(ISNUMBER(O36),O36-DATE(2020,12,8),"")</f>
        <v/>
      </c>
      <c r="Q36" s="6" t="n">
        <v>55.82</v>
      </c>
      <c r="R36" s="6" t="n">
        <v>74.20999999999999</v>
      </c>
      <c r="S36" s="8" t="n">
        <v>44356</v>
      </c>
      <c r="T36" s="8" t="n">
        <v>44466</v>
      </c>
      <c r="U36" s="6" t="n">
        <v>41.2</v>
      </c>
      <c r="V36" s="5" t="n">
        <v>35973.781</v>
      </c>
    </row>
    <row r="37" ht="15.75" customHeight="1" s="14">
      <c r="A37" s="4" t="inlineStr">
        <is>
          <t>Serbia</t>
        </is>
      </c>
      <c r="B37" s="4" t="inlineStr">
        <is>
          <t>SRB</t>
        </is>
      </c>
      <c r="C37" s="4" t="inlineStr">
        <is>
          <t>Europa</t>
        </is>
      </c>
      <c r="D37" s="5" t="n">
        <v>88361</v>
      </c>
      <c r="E37" s="5" t="n">
        <v>6871547</v>
      </c>
      <c r="F37" s="6">
        <f>IF(AND(ISNUMBER(D37),D37&gt;0),E37/D37,"")</f>
        <v/>
      </c>
      <c r="G37" s="5" t="n">
        <v>18057</v>
      </c>
      <c r="H37" s="6">
        <f>IF(AND(ISNUMBER(G37),ISNUMBER(E37)),G37/E37*100000,"")</f>
        <v/>
      </c>
      <c r="I37" s="7">
        <f>IF(AND(ISNUMBER(H37),E37&gt;=1000000),COUNTIFS($E$2:$E$235,"&gt;=1000000",$H$2:$H$235,"&gt;"&amp;H37)+1,"")</f>
        <v/>
      </c>
      <c r="J37" s="6" t="n">
        <v>757.2</v>
      </c>
      <c r="K37" s="7">
        <f>IF(AND(ISNUMBER(J37),E37&gt;=1000000),COUNTIFS($E$2:$E$235,"&gt;=1000000",$J$2:$J$235,"&gt;"&amp;J37)+1,"")</f>
        <v/>
      </c>
      <c r="L37" s="6" t="n">
        <v>920.2</v>
      </c>
      <c r="M37" s="5" t="n">
        <v>58885</v>
      </c>
      <c r="N37" s="6" t="n">
        <v>856.9</v>
      </c>
      <c r="O37" s="8" t="n">
        <v>44204</v>
      </c>
      <c r="P37" s="7">
        <f>IF(ISNUMBER(O37),O37-DATE(2020,12,8),"")</f>
        <v/>
      </c>
      <c r="Q37" s="6" t="n">
        <v>35.69</v>
      </c>
      <c r="R37" s="6" t="n">
        <v>46.68</v>
      </c>
      <c r="S37" s="8" t="n"/>
      <c r="T37" s="8" t="n"/>
      <c r="U37" s="6" t="n">
        <v>41.2</v>
      </c>
      <c r="V37" s="5" t="n">
        <v>14048.881</v>
      </c>
    </row>
    <row r="38" ht="15.75" customHeight="1" s="14">
      <c r="A38" s="4" t="inlineStr">
        <is>
          <t>Mexico</t>
        </is>
      </c>
      <c r="B38" s="4" t="inlineStr">
        <is>
          <t>MEX</t>
        </is>
      </c>
      <c r="C38" s="4" t="inlineStr">
        <is>
          <t>América do Norte</t>
        </is>
      </c>
      <c r="D38" s="5" t="n">
        <v>1958201</v>
      </c>
      <c r="E38" s="5" t="n">
        <v>127504120</v>
      </c>
      <c r="F38" s="6">
        <f>IF(AND(ISNUMBER(D38),D38&gt;0),E38/D38,"")</f>
        <v/>
      </c>
      <c r="G38" s="5" t="n">
        <v>334551</v>
      </c>
      <c r="H38" s="6">
        <f>IF(AND(ISNUMBER(G38),ISNUMBER(E38)),G38/E38*100000,"")</f>
        <v/>
      </c>
      <c r="I38" s="7">
        <f>IF(AND(ISNUMBER(H38),E38&gt;=1000000),COUNTIFS($E$2:$E$235,"&gt;=1000000",$H$2:$H$235,"&gt;"&amp;H38)+1,"")</f>
        <v/>
      </c>
      <c r="J38" s="6" t="n">
        <v>508.3</v>
      </c>
      <c r="K38" s="7">
        <f>IF(AND(ISNUMBER(J38),E38&gt;=1000000),COUNTIFS($E$2:$E$235,"&gt;=1000000",$J$2:$J$235,"&gt;"&amp;J38)+1,"")</f>
        <v/>
      </c>
      <c r="L38" s="6" t="n">
        <v>543.4</v>
      </c>
      <c r="M38" s="5" t="n">
        <v>652356</v>
      </c>
      <c r="N38" s="6" t="n">
        <v>511.6</v>
      </c>
      <c r="O38" s="8" t="n">
        <v>44189</v>
      </c>
      <c r="P38" s="7">
        <f>IF(ISNUMBER(O38),O38-DATE(2020,12,8),"")</f>
        <v/>
      </c>
      <c r="Q38" s="6" t="n">
        <v>15.35</v>
      </c>
      <c r="R38" s="6" t="n">
        <v>57.08</v>
      </c>
      <c r="S38" s="8" t="n">
        <v>44520</v>
      </c>
      <c r="T38" s="8" t="n"/>
      <c r="U38" s="6" t="n">
        <v>29.3</v>
      </c>
      <c r="V38" s="5" t="n">
        <v>17336.469</v>
      </c>
    </row>
    <row r="39" ht="15.75" customHeight="1" s="14">
      <c r="A39" s="4" t="inlineStr">
        <is>
          <t>Sweden</t>
        </is>
      </c>
      <c r="B39" s="4" t="inlineStr">
        <is>
          <t>SWE</t>
        </is>
      </c>
      <c r="C39" s="4" t="inlineStr">
        <is>
          <t>Europa</t>
        </is>
      </c>
      <c r="D39" s="5" t="n">
        <v>449964</v>
      </c>
      <c r="E39" s="5" t="n">
        <v>10549349</v>
      </c>
      <c r="F39" s="6">
        <f>IF(AND(ISNUMBER(D39),D39&gt;0),E39/D39,"")</f>
        <v/>
      </c>
      <c r="G39" s="5" t="n">
        <v>27399</v>
      </c>
      <c r="H39" s="6">
        <f>IF(AND(ISNUMBER(G39),ISNUMBER(E39)),G39/E39*100000,"")</f>
        <v/>
      </c>
      <c r="I39" s="7">
        <f>IF(AND(ISNUMBER(H39),E39&gt;=1000000),COUNTIFS($E$2:$E$235,"&gt;=1000000",$H$2:$H$235,"&gt;"&amp;H39)+1,"")</f>
        <v/>
      </c>
      <c r="J39" s="6" t="n">
        <v>112.8</v>
      </c>
      <c r="K39" s="7">
        <f>IF(AND(ISNUMBER(J39),E39&gt;=1000000),COUNTIFS($E$2:$E$235,"&gt;=1000000",$J$2:$J$235,"&gt;"&amp;J39)+1,"")</f>
        <v/>
      </c>
      <c r="L39" s="6" t="n">
        <v>172.8</v>
      </c>
      <c r="M39" s="5" t="n">
        <v>26297</v>
      </c>
      <c r="N39" s="6" t="n">
        <v>249.3</v>
      </c>
      <c r="O39" s="8" t="n">
        <v>44199</v>
      </c>
      <c r="P39" s="7">
        <f>IF(ISNUMBER(O39),O39-DATE(2020,12,8),"")</f>
        <v/>
      </c>
      <c r="Q39" s="6" t="n">
        <v>28.86</v>
      </c>
      <c r="R39" s="6" t="n">
        <v>68.78</v>
      </c>
      <c r="S39" s="8" t="n">
        <v>44437</v>
      </c>
      <c r="T39" s="8" t="n">
        <v>44584</v>
      </c>
      <c r="U39" s="6" t="n">
        <v>41</v>
      </c>
      <c r="V39" s="5" t="n">
        <v>46949.283</v>
      </c>
    </row>
    <row r="40" ht="15.75" customHeight="1" s="14">
      <c r="A40" s="4" t="inlineStr">
        <is>
          <t>Guadeloupe</t>
        </is>
      </c>
      <c r="B40" s="4" t="inlineStr">
        <is>
          <t>GLP</t>
        </is>
      </c>
      <c r="C40" s="4" t="inlineStr">
        <is>
          <t>América do Norte</t>
        </is>
      </c>
      <c r="D40" s="5" t="n">
        <v>1705</v>
      </c>
      <c r="E40" s="5" t="n">
        <v>395762</v>
      </c>
      <c r="F40" s="6">
        <f>IF(AND(ISNUMBER(D40),D40&gt;0),E40/D40,"")</f>
        <v/>
      </c>
      <c r="G40" s="5" t="n">
        <v>1021</v>
      </c>
      <c r="H40" s="6">
        <f>IF(AND(ISNUMBER(G40),ISNUMBER(E40)),G40/E40*100000,"")</f>
        <v/>
      </c>
      <c r="I40" s="7">
        <f>IF(AND(ISNUMBER(H40),E40&gt;=1000000),COUNTIFS($E$2:$E$235,"&gt;=1000000",$H$2:$H$235,"&gt;"&amp;H40)+1,"")</f>
        <v/>
      </c>
      <c r="J40" s="6" t="n">
        <v>368.4</v>
      </c>
      <c r="K40" s="7">
        <f>IF(AND(ISNUMBER(J40),E40&gt;=1000000),COUNTIFS($E$2:$E$235,"&gt;=1000000",$J$2:$J$235,"&gt;"&amp;J40)+1,"")</f>
        <v/>
      </c>
      <c r="L40" s="6" t="n">
        <v>528.9</v>
      </c>
      <c r="M40" s="5" t="n">
        <v>2058</v>
      </c>
      <c r="N40" s="6" t="n">
        <v>520</v>
      </c>
      <c r="O40" s="8" t="n"/>
      <c r="P40" s="7">
        <f>IF(ISNUMBER(O40),O40-DATE(2020,12,8),"")</f>
        <v/>
      </c>
      <c r="Q40" s="6" t="n"/>
      <c r="R40" s="6" t="n"/>
      <c r="S40" s="8" t="n"/>
      <c r="T40" s="8" t="n"/>
      <c r="U40" s="6" t="n">
        <v>43.4</v>
      </c>
      <c r="V40" s="5" t="n"/>
    </row>
    <row r="41" ht="15.75" customHeight="1" s="14">
      <c r="A41" s="4" t="inlineStr">
        <is>
          <t>Bermuda</t>
        </is>
      </c>
      <c r="B41" s="4" t="inlineStr">
        <is>
          <t>BMU</t>
        </is>
      </c>
      <c r="C41" s="4" t="inlineStr">
        <is>
          <t>América do Norte</t>
        </is>
      </c>
      <c r="D41" s="5" t="n">
        <v>53</v>
      </c>
      <c r="E41" s="5" t="n">
        <v>64207</v>
      </c>
      <c r="F41" s="6">
        <f>IF(AND(ISNUMBER(D41),D41&gt;0),E41/D41,"")</f>
        <v/>
      </c>
      <c r="G41" s="5" t="n">
        <v>165</v>
      </c>
      <c r="H41" s="6">
        <f>IF(AND(ISNUMBER(G41),ISNUMBER(E41)),G41/E41*100000,"")</f>
        <v/>
      </c>
      <c r="I41" s="7">
        <f>IF(AND(ISNUMBER(H41),E41&gt;=1000000),COUNTIFS($E$2:$E$235,"&gt;=1000000",$H$2:$H$235,"&gt;"&amp;H41)+1,"")</f>
        <v/>
      </c>
      <c r="J41" s="6" t="n">
        <v>315.7</v>
      </c>
      <c r="K41" s="7">
        <f>IF(AND(ISNUMBER(J41),E41&gt;=1000000),COUNTIFS($E$2:$E$235,"&gt;=1000000",$J$2:$J$235,"&gt;"&amp;J41)+1,"")</f>
        <v/>
      </c>
      <c r="L41" s="6" t="n">
        <v>468</v>
      </c>
      <c r="M41" s="5" t="n">
        <v>360</v>
      </c>
      <c r="N41" s="6" t="n">
        <v>561</v>
      </c>
      <c r="O41" s="8" t="n">
        <v>44207</v>
      </c>
      <c r="P41" s="7">
        <f>IF(ISNUMBER(O41),O41-DATE(2020,12,8),"")</f>
        <v/>
      </c>
      <c r="Q41" s="6" t="n">
        <v>55.54</v>
      </c>
      <c r="R41" s="6" t="n">
        <v>70.42</v>
      </c>
      <c r="S41" s="8" t="n">
        <v>44340</v>
      </c>
      <c r="T41" s="8" t="n">
        <v>44540</v>
      </c>
      <c r="U41" s="6" t="n"/>
      <c r="V41" s="5" t="n">
        <v>50669.315</v>
      </c>
    </row>
    <row r="42" ht="15.75" customHeight="1" s="14">
      <c r="A42" s="4" t="inlineStr">
        <is>
          <t>Spain</t>
        </is>
      </c>
      <c r="B42" s="4" t="inlineStr">
        <is>
          <t>ESP</t>
        </is>
      </c>
      <c r="C42" s="4" t="inlineStr">
        <is>
          <t>Europa</t>
        </is>
      </c>
      <c r="D42" s="5" t="n">
        <v>505992</v>
      </c>
      <c r="E42" s="5" t="n">
        <v>47558632</v>
      </c>
      <c r="F42" s="6">
        <f>IF(AND(ISNUMBER(D42),D42&gt;0),E42/D42,"")</f>
        <v/>
      </c>
      <c r="G42" s="5" t="n">
        <v>121852</v>
      </c>
      <c r="H42" s="6">
        <f>IF(AND(ISNUMBER(G42),ISNUMBER(E42)),G42/E42*100000,"")</f>
        <v/>
      </c>
      <c r="I42" s="7">
        <f>IF(AND(ISNUMBER(H42),E42&gt;=1000000),COUNTIFS($E$2:$E$235,"&gt;=1000000",$H$2:$H$235,"&gt;"&amp;H42)+1,"")</f>
        <v/>
      </c>
      <c r="J42" s="6" t="n">
        <v>230.2</v>
      </c>
      <c r="K42" s="7">
        <f>IF(AND(ISNUMBER(J42),E42&gt;=1000000),COUNTIFS($E$2:$E$235,"&gt;=1000000",$J$2:$J$235,"&gt;"&amp;J42)+1,"")</f>
        <v/>
      </c>
      <c r="L42" s="6" t="n">
        <v>328.7</v>
      </c>
      <c r="M42" s="5" t="n">
        <v>182848</v>
      </c>
      <c r="N42" s="6" t="n">
        <v>384.5</v>
      </c>
      <c r="O42" s="8" t="n">
        <v>44192</v>
      </c>
      <c r="P42" s="7">
        <f>IF(ISNUMBER(O42),O42-DATE(2020,12,8),"")</f>
        <v/>
      </c>
      <c r="Q42" s="6" t="n">
        <v>37.83</v>
      </c>
      <c r="R42" s="6" t="n">
        <v>79.63</v>
      </c>
      <c r="S42" s="8" t="n">
        <v>44395</v>
      </c>
      <c r="T42" s="8" t="n">
        <v>44439</v>
      </c>
      <c r="U42" s="6" t="n">
        <v>45.5</v>
      </c>
      <c r="V42" s="5" t="n">
        <v>34272.36</v>
      </c>
    </row>
    <row r="43" ht="15.75" customHeight="1" s="14">
      <c r="A43" s="4" t="inlineStr">
        <is>
          <t>Austria</t>
        </is>
      </c>
      <c r="B43" s="4" t="inlineStr">
        <is>
          <t>AUT</t>
        </is>
      </c>
      <c r="C43" s="4" t="inlineStr">
        <is>
          <t>Europa</t>
        </is>
      </c>
      <c r="D43" s="5" t="n">
        <v>83859</v>
      </c>
      <c r="E43" s="5" t="n">
        <v>8939617</v>
      </c>
      <c r="F43" s="6">
        <f>IF(AND(ISNUMBER(D43),D43&gt;0),E43/D43,"")</f>
        <v/>
      </c>
      <c r="G43" s="5" t="n">
        <v>22534</v>
      </c>
      <c r="H43" s="6">
        <f>IF(AND(ISNUMBER(G43),ISNUMBER(E43)),G43/E43*100000,"")</f>
        <v/>
      </c>
      <c r="I43" s="7">
        <f>IF(AND(ISNUMBER(H43),E43&gt;=1000000),COUNTIFS($E$2:$E$235,"&gt;=1000000",$H$2:$H$235,"&gt;"&amp;H43)+1,"")</f>
        <v/>
      </c>
      <c r="J43" s="6" t="n">
        <v>182.6</v>
      </c>
      <c r="K43" s="7">
        <f>IF(AND(ISNUMBER(J43),E43&gt;=1000000),COUNTIFS($E$2:$E$235,"&gt;=1000000",$J$2:$J$235,"&gt;"&amp;J43)+1,"")</f>
        <v/>
      </c>
      <c r="L43" s="6" t="n">
        <v>292.5</v>
      </c>
      <c r="M43" s="5" t="n">
        <v>32862</v>
      </c>
      <c r="N43" s="6" t="n">
        <v>367.6</v>
      </c>
      <c r="O43" s="8" t="n">
        <v>44204</v>
      </c>
      <c r="P43" s="7">
        <f>IF(ISNUMBER(O43),O43-DATE(2020,12,8),"")</f>
        <v/>
      </c>
      <c r="Q43" s="6" t="n">
        <v>33.57</v>
      </c>
      <c r="R43" s="6" t="n">
        <v>70.64</v>
      </c>
      <c r="S43" s="8" t="n">
        <v>44407</v>
      </c>
      <c r="T43" s="8" t="n">
        <v>44554</v>
      </c>
      <c r="U43" s="6" t="n">
        <v>44.4</v>
      </c>
      <c r="V43" s="5" t="n">
        <v>45436.686</v>
      </c>
    </row>
    <row r="44" ht="15.75" customHeight="1" s="14">
      <c r="A44" s="4" t="inlineStr">
        <is>
          <t>France</t>
        </is>
      </c>
      <c r="B44" s="4" t="inlineStr">
        <is>
          <t>FRA</t>
        </is>
      </c>
      <c r="C44" s="4" t="inlineStr">
        <is>
          <t>Europa</t>
        </is>
      </c>
      <c r="D44" s="5" t="n">
        <v>551500</v>
      </c>
      <c r="E44" s="5" t="n">
        <v>67813000</v>
      </c>
      <c r="F44" s="6">
        <f>IF(AND(ISNUMBER(D44),D44&gt;0),E44/D44,"")</f>
        <v/>
      </c>
      <c r="G44" s="5" t="n">
        <v>168091</v>
      </c>
      <c r="H44" s="6">
        <f>IF(AND(ISNUMBER(G44),ISNUMBER(E44)),G44/E44*100000,"")</f>
        <v/>
      </c>
      <c r="I44" s="7">
        <f>IF(AND(ISNUMBER(H44),E44&gt;=1000000),COUNTIFS($E$2:$E$235,"&gt;=1000000",$H$2:$H$235,"&gt;"&amp;H44)+1,"")</f>
        <v/>
      </c>
      <c r="J44" s="6" t="n">
        <v>143.9</v>
      </c>
      <c r="K44" s="7">
        <f>IF(AND(ISNUMBER(J44),E44&gt;=1000000),COUNTIFS($E$2:$E$235,"&gt;=1000000",$J$2:$J$235,"&gt;"&amp;J44)+1,"")</f>
        <v/>
      </c>
      <c r="L44" s="6" t="n">
        <v>220.7</v>
      </c>
      <c r="M44" s="5" t="n">
        <v>165680</v>
      </c>
      <c r="N44" s="6" t="n">
        <v>244.3</v>
      </c>
      <c r="O44" s="8" t="n">
        <v>44192</v>
      </c>
      <c r="P44" s="7">
        <f>IF(ISNUMBER(O44),O44-DATE(2020,12,8),"")</f>
        <v/>
      </c>
      <c r="Q44" s="6" t="n">
        <v>31.27</v>
      </c>
      <c r="R44" s="6" t="n">
        <v>73.20999999999999</v>
      </c>
      <c r="S44" s="8" t="n">
        <v>44415</v>
      </c>
      <c r="T44" s="8" t="n">
        <v>44533</v>
      </c>
      <c r="U44" s="6" t="n">
        <v>42</v>
      </c>
      <c r="V44" s="5" t="n">
        <v>38605.671</v>
      </c>
    </row>
    <row r="45" ht="15.75" customHeight="1" s="14">
      <c r="A45" s="4" t="inlineStr">
        <is>
          <t>Guam</t>
        </is>
      </c>
      <c r="B45" s="4" t="inlineStr">
        <is>
          <t>GUM</t>
        </is>
      </c>
      <c r="C45" s="4" t="inlineStr">
        <is>
          <t>Oceania</t>
        </is>
      </c>
      <c r="D45" s="5" t="n">
        <v>549</v>
      </c>
      <c r="E45" s="5" t="n">
        <v>171783</v>
      </c>
      <c r="F45" s="6">
        <f>IF(AND(ISNUMBER(D45),D45&gt;0),E45/D45,"")</f>
        <v/>
      </c>
      <c r="G45" s="5" t="n">
        <v>419</v>
      </c>
      <c r="H45" s="6">
        <f>IF(AND(ISNUMBER(G45),ISNUMBER(E45)),G45/E45*100000,"")</f>
        <v/>
      </c>
      <c r="I45" s="7">
        <f>IF(AND(ISNUMBER(H45),E45&gt;=1000000),COUNTIFS($E$2:$E$235,"&gt;=1000000",$H$2:$H$235,"&gt;"&amp;H45)+1,"")</f>
        <v/>
      </c>
      <c r="J45" s="6" t="n">
        <v>317.1</v>
      </c>
      <c r="K45" s="7">
        <f>IF(AND(ISNUMBER(J45),E45&gt;=1000000),COUNTIFS($E$2:$E$235,"&gt;=1000000",$J$2:$J$235,"&gt;"&amp;J45)+1,"")</f>
        <v/>
      </c>
      <c r="L45" s="6" t="n">
        <v>496.7</v>
      </c>
      <c r="M45" s="5" t="n">
        <v>912</v>
      </c>
      <c r="N45" s="6" t="n">
        <v>531.1</v>
      </c>
      <c r="O45" s="8" t="n"/>
      <c r="P45" s="7">
        <f>IF(ISNUMBER(O45),O45-DATE(2020,12,8),"")</f>
        <v/>
      </c>
      <c r="Q45" s="6" t="n"/>
      <c r="R45" s="6" t="n"/>
      <c r="S45" s="8" t="n"/>
      <c r="T45" s="8" t="n"/>
      <c r="U45" s="6" t="n">
        <v>31.4</v>
      </c>
      <c r="V45" s="5" t="n"/>
    </row>
    <row r="46" ht="15.75" customHeight="1" s="14">
      <c r="A46" s="4" t="inlineStr">
        <is>
          <t>Tunisia</t>
        </is>
      </c>
      <c r="B46" s="4" t="inlineStr">
        <is>
          <t>TUN</t>
        </is>
      </c>
      <c r="C46" s="4" t="inlineStr">
        <is>
          <t>África</t>
        </is>
      </c>
      <c r="D46" s="5" t="n">
        <v>163610</v>
      </c>
      <c r="E46" s="5" t="n">
        <v>12356116</v>
      </c>
      <c r="F46" s="6">
        <f>IF(AND(ISNUMBER(D46),D46&gt;0),E46/D46,"")</f>
        <v/>
      </c>
      <c r="G46" s="5" t="n">
        <v>29423</v>
      </c>
      <c r="H46" s="6">
        <f>IF(AND(ISNUMBER(G46),ISNUMBER(E46)),G46/E46*100000,"")</f>
        <v/>
      </c>
      <c r="I46" s="7">
        <f>IF(AND(ISNUMBER(H46),E46&gt;=1000000),COUNTIFS($E$2:$E$235,"&gt;=1000000",$H$2:$H$235,"&gt;"&amp;H46)+1,"")</f>
        <v/>
      </c>
      <c r="J46" s="6" t="n">
        <v>185.5</v>
      </c>
      <c r="K46" s="7">
        <f>IF(AND(ISNUMBER(J46),E46&gt;=1000000),COUNTIFS($E$2:$E$235,"&gt;=1000000",$J$2:$J$235,"&gt;"&amp;J46)+1,"")</f>
        <v/>
      </c>
      <c r="L46" s="6" t="n">
        <v>232.2</v>
      </c>
      <c r="M46" s="5" t="n">
        <v>28030</v>
      </c>
      <c r="N46" s="6" t="n">
        <v>226.9</v>
      </c>
      <c r="O46" s="8" t="n">
        <v>44268</v>
      </c>
      <c r="P46" s="7">
        <f>IF(ISNUMBER(O46),O46-DATE(2020,12,8),"")</f>
        <v/>
      </c>
      <c r="Q46" s="6" t="n">
        <v>4.48</v>
      </c>
      <c r="R46" s="6" t="n">
        <v>47.93</v>
      </c>
      <c r="S46" s="8" t="n">
        <v>44583</v>
      </c>
      <c r="T46" s="8" t="n"/>
      <c r="U46" s="6" t="n">
        <v>32.7</v>
      </c>
      <c r="V46" s="5" t="n">
        <v>10849.297</v>
      </c>
    </row>
    <row r="47" ht="15.75" customHeight="1" s="14">
      <c r="A47" s="4" t="inlineStr">
        <is>
          <t>Saint Lucia</t>
        </is>
      </c>
      <c r="B47" s="4" t="inlineStr">
        <is>
          <t>LCA</t>
        </is>
      </c>
      <c r="C47" s="4" t="inlineStr">
        <is>
          <t>América do Norte</t>
        </is>
      </c>
      <c r="D47" s="5" t="n">
        <v>622</v>
      </c>
      <c r="E47" s="5" t="n">
        <v>179872</v>
      </c>
      <c r="F47" s="6">
        <f>IF(AND(ISNUMBER(D47),D47&gt;0),E47/D47,"")</f>
        <v/>
      </c>
      <c r="G47" s="5" t="n">
        <v>410</v>
      </c>
      <c r="H47" s="6">
        <f>IF(AND(ISNUMBER(G47),ISNUMBER(E47)),G47/E47*100000,"")</f>
        <v/>
      </c>
      <c r="I47" s="7">
        <f>IF(AND(ISNUMBER(H47),E47&gt;=1000000),COUNTIFS($E$2:$E$235,"&gt;=1000000",$H$2:$H$235,"&gt;"&amp;H47)+1,"")</f>
        <v/>
      </c>
      <c r="J47" s="6" t="n">
        <v>146.8</v>
      </c>
      <c r="K47" s="7">
        <f>IF(AND(ISNUMBER(J47),E47&gt;=1000000),COUNTIFS($E$2:$E$235,"&gt;=1000000",$J$2:$J$235,"&gt;"&amp;J47)+1,"")</f>
        <v/>
      </c>
      <c r="L47" s="6" t="n">
        <v>257.6</v>
      </c>
      <c r="M47" s="5" t="n">
        <v>523</v>
      </c>
      <c r="N47" s="6" t="n">
        <v>290.7</v>
      </c>
      <c r="O47" s="8" t="n">
        <v>44244</v>
      </c>
      <c r="P47" s="7">
        <f>IF(ISNUMBER(O47),O47-DATE(2020,12,8),"")</f>
        <v/>
      </c>
      <c r="Q47" s="6" t="n">
        <v>12.21</v>
      </c>
      <c r="R47" s="6" t="n">
        <v>27.42</v>
      </c>
      <c r="S47" s="8" t="n"/>
      <c r="T47" s="8" t="n"/>
      <c r="U47" s="6" t="n">
        <v>34.9</v>
      </c>
      <c r="V47" s="5" t="n">
        <v>12951.839</v>
      </c>
    </row>
    <row r="48" ht="15.75" customHeight="1" s="14">
      <c r="A48" s="4" t="inlineStr">
        <is>
          <t>Suriname</t>
        </is>
      </c>
      <c r="B48" s="4" t="inlineStr">
        <is>
          <t>SUR</t>
        </is>
      </c>
      <c r="C48" s="4" t="inlineStr">
        <is>
          <t>América do Sul</t>
        </is>
      </c>
      <c r="D48" s="5" t="n">
        <v>163265</v>
      </c>
      <c r="E48" s="5" t="n">
        <v>618046</v>
      </c>
      <c r="F48" s="6">
        <f>IF(AND(ISNUMBER(D48),D48&gt;0),E48/D48,"")</f>
        <v/>
      </c>
      <c r="G48" s="5" t="n">
        <v>1406</v>
      </c>
      <c r="H48" s="6">
        <f>IF(AND(ISNUMBER(G48),ISNUMBER(E48)),G48/E48*100000,"")</f>
        <v/>
      </c>
      <c r="I48" s="7">
        <f>IF(AND(ISNUMBER(H48),E48&gt;=1000000),COUNTIFS($E$2:$E$235,"&gt;=1000000",$H$2:$H$235,"&gt;"&amp;H48)+1,"")</f>
        <v/>
      </c>
      <c r="J48" s="6" t="n">
        <v>250.5</v>
      </c>
      <c r="K48" s="7">
        <f>IF(AND(ISNUMBER(J48),E48&gt;=1000000),COUNTIFS($E$2:$E$235,"&gt;=1000000",$J$2:$J$235,"&gt;"&amp;J48)+1,"")</f>
        <v/>
      </c>
      <c r="L48" s="6" t="n">
        <v>319</v>
      </c>
      <c r="M48" s="5" t="n">
        <v>2087</v>
      </c>
      <c r="N48" s="6" t="n">
        <v>337.7</v>
      </c>
      <c r="O48" s="8" t="n">
        <v>44250</v>
      </c>
      <c r="P48" s="7">
        <f>IF(ISNUMBER(O48),O48-DATE(2020,12,8),"")</f>
        <v/>
      </c>
      <c r="Q48" s="6" t="n">
        <v>5.81</v>
      </c>
      <c r="R48" s="6" t="n">
        <v>36.93</v>
      </c>
      <c r="S48" s="8" t="n"/>
      <c r="T48" s="8" t="n"/>
      <c r="U48" s="6" t="n">
        <v>29.6</v>
      </c>
      <c r="V48" s="5" t="n">
        <v>13767.119</v>
      </c>
    </row>
    <row r="49" ht="15.75" customHeight="1" s="14">
      <c r="A49" s="4" t="inlineStr">
        <is>
          <t>Estonia</t>
        </is>
      </c>
      <c r="B49" s="4" t="inlineStr">
        <is>
          <t>EST</t>
        </is>
      </c>
      <c r="C49" s="4" t="inlineStr">
        <is>
          <t>Europa</t>
        </is>
      </c>
      <c r="D49" s="5" t="n">
        <v>45227</v>
      </c>
      <c r="E49" s="5" t="n">
        <v>1326064</v>
      </c>
      <c r="F49" s="6">
        <f>IF(AND(ISNUMBER(D49),D49&gt;0),E49/D49,"")</f>
        <v/>
      </c>
      <c r="G49" s="5" t="n">
        <v>2998</v>
      </c>
      <c r="H49" s="6">
        <f>IF(AND(ISNUMBER(G49),ISNUMBER(E49)),G49/E49*100000,"")</f>
        <v/>
      </c>
      <c r="I49" s="7">
        <f>IF(AND(ISNUMBER(H49),E49&gt;=1000000),COUNTIFS($E$2:$E$235,"&gt;=1000000",$H$2:$H$235,"&gt;"&amp;H49)+1,"")</f>
        <v/>
      </c>
      <c r="J49" s="6" t="n">
        <v>261.7</v>
      </c>
      <c r="K49" s="7">
        <f>IF(AND(ISNUMBER(J49),E49&gt;=1000000),COUNTIFS($E$2:$E$235,"&gt;=1000000",$J$2:$J$235,"&gt;"&amp;J49)+1,"")</f>
        <v/>
      </c>
      <c r="L49" s="6" t="n">
        <v>396.1</v>
      </c>
      <c r="M49" s="5" t="n">
        <v>6106</v>
      </c>
      <c r="N49" s="6" t="n">
        <v>460.4</v>
      </c>
      <c r="O49" s="8" t="n">
        <v>44192</v>
      </c>
      <c r="P49" s="7">
        <f>IF(ISNUMBER(O49),O49-DATE(2020,12,8),"")</f>
        <v/>
      </c>
      <c r="Q49" s="6" t="n">
        <v>33.91</v>
      </c>
      <c r="R49" s="6" t="n">
        <v>62.42</v>
      </c>
      <c r="S49" s="8" t="n">
        <v>44446</v>
      </c>
      <c r="T49" s="8" t="n"/>
      <c r="U49" s="6" t="n">
        <v>42.7</v>
      </c>
      <c r="V49" s="5" t="n">
        <v>29481.252</v>
      </c>
    </row>
    <row r="50" ht="15.75" customHeight="1" s="14">
      <c r="A50" s="4" t="inlineStr">
        <is>
          <t>Liechtenstein</t>
        </is>
      </c>
      <c r="B50" s="4" t="inlineStr">
        <is>
          <t>LIE</t>
        </is>
      </c>
      <c r="C50" s="4" t="inlineStr">
        <is>
          <t>Europa</t>
        </is>
      </c>
      <c r="D50" s="5" t="n">
        <v>160</v>
      </c>
      <c r="E50" s="5" t="n">
        <v>39355</v>
      </c>
      <c r="F50" s="6">
        <f>IF(AND(ISNUMBER(D50),D50&gt;0),E50/D50,"")</f>
        <v/>
      </c>
      <c r="G50" s="5" t="n">
        <v>89</v>
      </c>
      <c r="H50" s="6">
        <f>IF(AND(ISNUMBER(G50),ISNUMBER(E50)),G50/E50*100000,"")</f>
        <v/>
      </c>
      <c r="I50" s="7">
        <f>IF(AND(ISNUMBER(H50),E50&gt;=1000000),COUNTIFS($E$2:$E$235,"&gt;=1000000",$H$2:$H$235,"&gt;"&amp;H50)+1,"")</f>
        <v/>
      </c>
      <c r="J50" s="6" t="n">
        <v>109.4</v>
      </c>
      <c r="K50" s="7">
        <f>IF(AND(ISNUMBER(J50),E50&gt;=1000000),COUNTIFS($E$2:$E$235,"&gt;=1000000",$J$2:$J$235,"&gt;"&amp;J50)+1,"")</f>
        <v/>
      </c>
      <c r="L50" s="6" t="n">
        <v>109.3</v>
      </c>
      <c r="M50" s="5" t="n">
        <v>18</v>
      </c>
      <c r="N50" s="6" t="n">
        <v>44.8</v>
      </c>
      <c r="O50" s="8" t="n">
        <v>44200</v>
      </c>
      <c r="P50" s="7">
        <f>IF(ISNUMBER(O50),O50-DATE(2020,12,8),"")</f>
        <v/>
      </c>
      <c r="Q50" s="6" t="n"/>
      <c r="R50" s="6" t="n"/>
      <c r="S50" s="8" t="n"/>
      <c r="T50" s="8" t="n"/>
      <c r="U50" s="6" t="n"/>
      <c r="V50" s="5" t="n"/>
    </row>
    <row r="51" ht="15.75" customHeight="1" s="14">
      <c r="A51" s="4" t="inlineStr">
        <is>
          <t>Uruguay</t>
        </is>
      </c>
      <c r="B51" s="4" t="inlineStr">
        <is>
          <t>URY</t>
        </is>
      </c>
      <c r="C51" s="4" t="inlineStr">
        <is>
          <t>América do Sul</t>
        </is>
      </c>
      <c r="D51" s="5" t="n">
        <v>175016</v>
      </c>
      <c r="E51" s="5" t="n">
        <v>3422796</v>
      </c>
      <c r="F51" s="6">
        <f>IF(AND(ISNUMBER(D51),D51&gt;0),E51/D51,"")</f>
        <v/>
      </c>
      <c r="G51" s="5" t="n">
        <v>7682</v>
      </c>
      <c r="H51" s="6">
        <f>IF(AND(ISNUMBER(G51),ISNUMBER(E51)),G51/E51*100000,"")</f>
        <v/>
      </c>
      <c r="I51" s="7">
        <f>IF(AND(ISNUMBER(H51),E51&gt;=1000000),COUNTIFS($E$2:$E$235,"&gt;=1000000",$H$2:$H$235,"&gt;"&amp;H51)+1,"")</f>
        <v/>
      </c>
      <c r="J51" s="6" t="n">
        <v>109.7</v>
      </c>
      <c r="K51" s="7">
        <f>IF(AND(ISNUMBER(J51),E51&gt;=1000000),COUNTIFS($E$2:$E$235,"&gt;=1000000",$J$2:$J$235,"&gt;"&amp;J51)+1,"")</f>
        <v/>
      </c>
      <c r="L51" s="6" t="n">
        <v>224</v>
      </c>
      <c r="M51" s="5" t="n">
        <v>8865</v>
      </c>
      <c r="N51" s="6" t="n">
        <v>259</v>
      </c>
      <c r="O51" s="8" t="n">
        <v>44256</v>
      </c>
      <c r="P51" s="7">
        <f>IF(ISNUMBER(O51),O51-DATE(2020,12,8),"")</f>
        <v/>
      </c>
      <c r="Q51" s="6" t="n">
        <v>49.16</v>
      </c>
      <c r="R51" s="6" t="n">
        <v>78.43000000000001</v>
      </c>
      <c r="S51" s="8" t="n">
        <v>44378</v>
      </c>
      <c r="T51" s="8" t="n">
        <v>44420</v>
      </c>
      <c r="U51" s="6" t="n">
        <v>35.6</v>
      </c>
      <c r="V51" s="5" t="n">
        <v>20551.409</v>
      </c>
    </row>
    <row r="52" ht="15.75" customHeight="1" s="14">
      <c r="A52" s="4" t="inlineStr">
        <is>
          <t>French Polynesia</t>
        </is>
      </c>
      <c r="B52" s="4" t="inlineStr">
        <is>
          <t>PYF</t>
        </is>
      </c>
      <c r="C52" s="4" t="inlineStr">
        <is>
          <t>Oceania</t>
        </is>
      </c>
      <c r="D52" s="5" t="n">
        <v>4000</v>
      </c>
      <c r="E52" s="5" t="n">
        <v>306292</v>
      </c>
      <c r="F52" s="6">
        <f>IF(AND(ISNUMBER(D52),D52&gt;0),E52/D52,"")</f>
        <v/>
      </c>
      <c r="G52" s="5" t="n">
        <v>650</v>
      </c>
      <c r="H52" s="6">
        <f>IF(AND(ISNUMBER(G52),ISNUMBER(E52)),G52/E52*100000,"")</f>
        <v/>
      </c>
      <c r="I52" s="7">
        <f>IF(AND(ISNUMBER(H52),E52&gt;=1000000),COUNTIFS($E$2:$E$235,"&gt;=1000000",$H$2:$H$235,"&gt;"&amp;H52)+1,"")</f>
        <v/>
      </c>
      <c r="J52" s="6" t="n">
        <v>206.4</v>
      </c>
      <c r="K52" s="7">
        <f>IF(AND(ISNUMBER(J52),E52&gt;=1000000),COUNTIFS($E$2:$E$235,"&gt;=1000000",$J$2:$J$235,"&gt;"&amp;J52)+1,"")</f>
        <v/>
      </c>
      <c r="L52" s="6" t="n">
        <v>229.5</v>
      </c>
      <c r="M52" s="5" t="n">
        <v>590</v>
      </c>
      <c r="N52" s="6" t="n">
        <v>192.6</v>
      </c>
      <c r="O52" s="8" t="n">
        <v>44229</v>
      </c>
      <c r="P52" s="7">
        <f>IF(ISNUMBER(O52),O52-DATE(2020,12,8),"")</f>
        <v/>
      </c>
      <c r="Q52" s="6" t="n">
        <v>20.01</v>
      </c>
      <c r="R52" s="6" t="n">
        <v>51.94</v>
      </c>
      <c r="S52" s="8" t="n">
        <v>44515</v>
      </c>
      <c r="T52" s="8" t="n"/>
      <c r="U52" s="6" t="n">
        <v>32.7</v>
      </c>
      <c r="V52" s="5" t="n"/>
    </row>
    <row r="53" ht="15.75" customHeight="1" s="14">
      <c r="A53" s="4" t="inlineStr">
        <is>
          <t>Barbados</t>
        </is>
      </c>
      <c r="B53" s="4" t="inlineStr">
        <is>
          <t>BRB</t>
        </is>
      </c>
      <c r="C53" s="4" t="inlineStr">
        <is>
          <t>América do Norte</t>
        </is>
      </c>
      <c r="D53" s="5" t="n">
        <v>430</v>
      </c>
      <c r="E53" s="5" t="n">
        <v>281646</v>
      </c>
      <c r="F53" s="6">
        <f>IF(AND(ISNUMBER(D53),D53&gt;0),E53/D53,"")</f>
        <v/>
      </c>
      <c r="G53" s="5" t="n">
        <v>593</v>
      </c>
      <c r="H53" s="6">
        <f>IF(AND(ISNUMBER(G53),ISNUMBER(E53)),G53/E53*100000,"")</f>
        <v/>
      </c>
      <c r="I53" s="7">
        <f>IF(AND(ISNUMBER(H53),E53&gt;=1000000),COUNTIFS($E$2:$E$235,"&gt;=1000000",$H$2:$H$235,"&gt;"&amp;H53)+1,"")</f>
        <v/>
      </c>
      <c r="J53" s="6" t="n">
        <v>9.300000000000001</v>
      </c>
      <c r="K53" s="7">
        <f>IF(AND(ISNUMBER(J53),E53&gt;=1000000),COUNTIFS($E$2:$E$235,"&gt;=1000000",$J$2:$J$235,"&gt;"&amp;J53)+1,"")</f>
        <v/>
      </c>
      <c r="L53" s="6" t="n">
        <v>169.2</v>
      </c>
      <c r="M53" s="5" t="n">
        <v>964</v>
      </c>
      <c r="N53" s="6" t="n">
        <v>342.4</v>
      </c>
      <c r="O53" s="8" t="n">
        <v>44242</v>
      </c>
      <c r="P53" s="7">
        <f>IF(ISNUMBER(O53),O53-DATE(2020,12,8),"")</f>
        <v/>
      </c>
      <c r="Q53" s="6" t="n">
        <v>25.27</v>
      </c>
      <c r="R53" s="6" t="n">
        <v>51.01</v>
      </c>
      <c r="S53" s="8" t="n">
        <v>44545</v>
      </c>
      <c r="T53" s="8" t="n"/>
      <c r="U53" s="6" t="n">
        <v>39.8</v>
      </c>
      <c r="V53" s="5" t="n">
        <v>16978.068</v>
      </c>
    </row>
    <row r="54" ht="15.75" customHeight="1" s="14">
      <c r="A54" s="4" t="inlineStr">
        <is>
          <t>Germany</t>
        </is>
      </c>
      <c r="B54" s="4" t="inlineStr">
        <is>
          <t>DEU</t>
        </is>
      </c>
      <c r="C54" s="4" t="inlineStr">
        <is>
          <t>Europa</t>
        </is>
      </c>
      <c r="D54" s="5" t="n">
        <v>357022</v>
      </c>
      <c r="E54" s="5" t="n">
        <v>83369840</v>
      </c>
      <c r="F54" s="6">
        <f>IF(AND(ISNUMBER(D54),D54&gt;0),E54/D54,"")</f>
        <v/>
      </c>
      <c r="G54" s="5" t="n">
        <v>174979</v>
      </c>
      <c r="H54" s="6">
        <f>IF(AND(ISNUMBER(G54),ISNUMBER(E54)),G54/E54*100000,"")</f>
        <v/>
      </c>
      <c r="I54" s="7">
        <f>IF(AND(ISNUMBER(H54),E54&gt;=1000000),COUNTIFS($E$2:$E$235,"&gt;=1000000",$H$2:$H$235,"&gt;"&amp;H54)+1,"")</f>
        <v/>
      </c>
      <c r="J54" s="6" t="n">
        <v>138</v>
      </c>
      <c r="K54" s="7">
        <f>IF(AND(ISNUMBER(J54),E54&gt;=1000000),COUNTIFS($E$2:$E$235,"&gt;=1000000",$J$2:$J$235,"&gt;"&amp;J54)+1,"")</f>
        <v/>
      </c>
      <c r="L54" s="6" t="n">
        <v>272.6</v>
      </c>
      <c r="M54" s="5" t="n">
        <v>295120</v>
      </c>
      <c r="N54" s="6" t="n">
        <v>354</v>
      </c>
      <c r="O54" s="8" t="n">
        <v>44192</v>
      </c>
      <c r="P54" s="7">
        <f>IF(ISNUMBER(O54),O54-DATE(2020,12,8),"")</f>
        <v/>
      </c>
      <c r="Q54" s="6" t="n">
        <v>37.56</v>
      </c>
      <c r="R54" s="6" t="n">
        <v>70.95999999999999</v>
      </c>
      <c r="S54" s="8" t="n">
        <v>44403</v>
      </c>
      <c r="T54" s="8" t="n">
        <v>44548</v>
      </c>
      <c r="U54" s="6" t="n">
        <v>46.6</v>
      </c>
      <c r="V54" s="5" t="n">
        <v>45229.245</v>
      </c>
    </row>
    <row r="55" ht="15.75" customHeight="1" s="14">
      <c r="A55" s="4" t="inlineStr">
        <is>
          <t>Sint Maarten (Dutch part)</t>
        </is>
      </c>
      <c r="B55" s="4" t="inlineStr">
        <is>
          <t>SXM</t>
        </is>
      </c>
      <c r="C55" s="4" t="inlineStr">
        <is>
          <t>América do Norte</t>
        </is>
      </c>
      <c r="D55" s="5" t="n">
        <v>34</v>
      </c>
      <c r="E55" s="5" t="n">
        <v>44192</v>
      </c>
      <c r="F55" s="6">
        <f>IF(AND(ISNUMBER(D55),D55&gt;0),E55/D55,"")</f>
        <v/>
      </c>
      <c r="G55" s="5" t="n">
        <v>92</v>
      </c>
      <c r="H55" s="6">
        <f>IF(AND(ISNUMBER(G55),ISNUMBER(E55)),G55/E55*100000,"")</f>
        <v/>
      </c>
      <c r="I55" s="7">
        <f>IF(AND(ISNUMBER(H55),E55&gt;=1000000),COUNTIFS($E$2:$E$235,"&gt;=1000000",$H$2:$H$235,"&gt;"&amp;H55)+1,"")</f>
        <v/>
      </c>
      <c r="J55" s="6" t="n">
        <v>325.5</v>
      </c>
      <c r="K55" s="7">
        <f>IF(AND(ISNUMBER(J55),E55&gt;=1000000),COUNTIFS($E$2:$E$235,"&gt;=1000000",$J$2:$J$235,"&gt;"&amp;J55)+1,"")</f>
        <v/>
      </c>
      <c r="L55" s="6" t="n">
        <v>406.8</v>
      </c>
      <c r="M55" s="5" t="n">
        <v>194</v>
      </c>
      <c r="N55" s="6" t="n">
        <v>439.9</v>
      </c>
      <c r="O55" s="8" t="n">
        <v>44323</v>
      </c>
      <c r="P55" s="7">
        <f>IF(ISNUMBER(O55),O55-DATE(2020,12,8),"")</f>
        <v/>
      </c>
      <c r="Q55" s="6" t="n">
        <v>38.83</v>
      </c>
      <c r="R55" s="6" t="n">
        <v>56.94</v>
      </c>
      <c r="S55" s="8" t="n">
        <v>44421</v>
      </c>
      <c r="T55" s="8" t="n"/>
      <c r="U55" s="6" t="n"/>
      <c r="V55" s="5" t="n">
        <v>36327.232</v>
      </c>
    </row>
    <row r="56" ht="15.75" customHeight="1" s="14">
      <c r="A56" s="4" t="inlineStr">
        <is>
          <t>Bahamas</t>
        </is>
      </c>
      <c r="B56" s="4" t="inlineStr">
        <is>
          <t>BHS</t>
        </is>
      </c>
      <c r="C56" s="4" t="inlineStr">
        <is>
          <t>América do Norte</t>
        </is>
      </c>
      <c r="D56" s="5" t="n">
        <v>13878</v>
      </c>
      <c r="E56" s="5" t="n">
        <v>409989</v>
      </c>
      <c r="F56" s="6">
        <f>IF(AND(ISNUMBER(D56),D56&gt;0),E56/D56,"")</f>
        <v/>
      </c>
      <c r="G56" s="5" t="n">
        <v>849</v>
      </c>
      <c r="H56" s="6">
        <f>IF(AND(ISNUMBER(G56),ISNUMBER(E56)),G56/E56*100000,"")</f>
        <v/>
      </c>
      <c r="I56" s="7">
        <f>IF(AND(ISNUMBER(H56),E56&gt;=1000000),COUNTIFS($E$2:$E$235,"&gt;=1000000",$H$2:$H$235,"&gt;"&amp;H56)+1,"")</f>
        <v/>
      </c>
      <c r="J56" s="6" t="n">
        <v>268.5</v>
      </c>
      <c r="K56" s="7">
        <f>IF(AND(ISNUMBER(J56),E56&gt;=1000000),COUNTIFS($E$2:$E$235,"&gt;=1000000",$J$2:$J$235,"&gt;"&amp;J56)+1,"")</f>
        <v/>
      </c>
      <c r="L56" s="6" t="n">
        <v>342.7</v>
      </c>
      <c r="M56" s="5" t="n">
        <v>1683</v>
      </c>
      <c r="N56" s="6" t="n">
        <v>410.4</v>
      </c>
      <c r="O56" s="8" t="n">
        <v>44269</v>
      </c>
      <c r="P56" s="7">
        <f>IF(ISNUMBER(O56),O56-DATE(2020,12,8),"")</f>
        <v/>
      </c>
      <c r="Q56" s="6" t="n">
        <v>8.039999999999999</v>
      </c>
      <c r="R56" s="6" t="n">
        <v>35.94</v>
      </c>
      <c r="S56" s="8" t="n"/>
      <c r="T56" s="8" t="n"/>
      <c r="U56" s="6" t="n">
        <v>34.3</v>
      </c>
      <c r="V56" s="5" t="n">
        <v>27717.847</v>
      </c>
    </row>
    <row r="57" ht="15.75" customHeight="1" s="14">
      <c r="A57" s="4" t="inlineStr">
        <is>
          <t>Finland</t>
        </is>
      </c>
      <c r="B57" s="4" t="inlineStr">
        <is>
          <t>FIN</t>
        </is>
      </c>
      <c r="C57" s="4" t="inlineStr">
        <is>
          <t>Europa</t>
        </is>
      </c>
      <c r="D57" s="5" t="n">
        <v>338145</v>
      </c>
      <c r="E57" s="5" t="n">
        <v>5540745</v>
      </c>
      <c r="F57" s="6">
        <f>IF(AND(ISNUMBER(D57),D57&gt;0),E57/D57,"")</f>
        <v/>
      </c>
      <c r="G57" s="5" t="n">
        <v>11466</v>
      </c>
      <c r="H57" s="6">
        <f>IF(AND(ISNUMBER(G57),ISNUMBER(E57)),G57/E57*100000,"")</f>
        <v/>
      </c>
      <c r="I57" s="7">
        <f>IF(AND(ISNUMBER(H57),E57&gt;=1000000),COUNTIFS($E$2:$E$235,"&gt;=1000000",$H$2:$H$235,"&gt;"&amp;H57)+1,"")</f>
        <v/>
      </c>
      <c r="J57" s="6" t="n">
        <v>85.5</v>
      </c>
      <c r="K57" s="7">
        <f>IF(AND(ISNUMBER(J57),E57&gt;=1000000),COUNTIFS($E$2:$E$235,"&gt;=1000000",$J$2:$J$235,"&gt;"&amp;J57)+1,"")</f>
        <v/>
      </c>
      <c r="L57" s="6" t="n">
        <v>240.4</v>
      </c>
      <c r="M57" s="5" t="n">
        <v>20185</v>
      </c>
      <c r="N57" s="6" t="n">
        <v>364.3</v>
      </c>
      <c r="O57" s="8" t="n">
        <v>44199</v>
      </c>
      <c r="P57" s="7">
        <f>IF(ISNUMBER(O57),O57-DATE(2020,12,8),"")</f>
        <v/>
      </c>
      <c r="Q57" s="6" t="n">
        <v>17.83</v>
      </c>
      <c r="R57" s="6" t="n">
        <v>73.73</v>
      </c>
      <c r="S57" s="8" t="n">
        <v>44437</v>
      </c>
      <c r="T57" s="8" t="n">
        <v>44500</v>
      </c>
      <c r="U57" s="6" t="n">
        <v>42.8</v>
      </c>
      <c r="V57" s="5" t="n">
        <v>40585.721</v>
      </c>
    </row>
    <row r="58" ht="15.75" customHeight="1" s="14">
      <c r="A58" s="4" t="inlineStr">
        <is>
          <t>British Virgin Islands</t>
        </is>
      </c>
      <c r="B58" s="4" t="inlineStr">
        <is>
          <t>VGB</t>
        </is>
      </c>
      <c r="C58" s="4" t="inlineStr">
        <is>
          <t>América do Norte</t>
        </is>
      </c>
      <c r="D58" s="5" t="n">
        <v>151</v>
      </c>
      <c r="E58" s="5" t="n">
        <v>31332</v>
      </c>
      <c r="F58" s="6">
        <f>IF(AND(ISNUMBER(D58),D58&gt;0),E58/D58,"")</f>
        <v/>
      </c>
      <c r="G58" s="5" t="n">
        <v>64</v>
      </c>
      <c r="H58" s="6">
        <f>IF(AND(ISNUMBER(G58),ISNUMBER(E58)),G58/E58*100000,"")</f>
        <v/>
      </c>
      <c r="I58" s="7">
        <f>IF(AND(ISNUMBER(H58),E58&gt;=1000000),COUNTIFS($E$2:$E$235,"&gt;=1000000",$H$2:$H$235,"&gt;"&amp;H58)+1,"")</f>
        <v/>
      </c>
      <c r="J58" s="6" t="n">
        <v>162.8</v>
      </c>
      <c r="K58" s="7">
        <f>IF(AND(ISNUMBER(J58),E58&gt;=1000000),COUNTIFS($E$2:$E$235,"&gt;=1000000",$J$2:$J$235,"&gt;"&amp;J58)+1,"")</f>
        <v/>
      </c>
      <c r="L58" s="6" t="n">
        <v>279.9</v>
      </c>
      <c r="M58" s="5" t="n">
        <v>83</v>
      </c>
      <c r="N58" s="6" t="n">
        <v>264.1</v>
      </c>
      <c r="O58" s="8" t="n">
        <v>44337</v>
      </c>
      <c r="P58" s="7">
        <f>IF(ISNUMBER(O58),O58-DATE(2020,12,8),"")</f>
        <v/>
      </c>
      <c r="Q58" s="6" t="n">
        <v>28.22</v>
      </c>
      <c r="R58" s="6" t="n">
        <v>54.27</v>
      </c>
      <c r="S58" s="8" t="n">
        <v>44491</v>
      </c>
      <c r="T58" s="8" t="n"/>
      <c r="U58" s="6" t="n"/>
      <c r="V58" s="5" t="n"/>
    </row>
    <row r="59" ht="15.75" customHeight="1" s="14">
      <c r="A59" s="4" t="inlineStr">
        <is>
          <t>Ecuador</t>
        </is>
      </c>
      <c r="B59" s="4" t="inlineStr">
        <is>
          <t>ECU</t>
        </is>
      </c>
      <c r="C59" s="4" t="inlineStr">
        <is>
          <t>América do Sul</t>
        </is>
      </c>
      <c r="D59" s="5" t="n">
        <v>283561</v>
      </c>
      <c r="E59" s="5" t="n">
        <v>18001002</v>
      </c>
      <c r="F59" s="6">
        <f>IF(AND(ISNUMBER(D59),D59&gt;0),E59/D59,"")</f>
        <v/>
      </c>
      <c r="G59" s="5" t="n">
        <v>36050</v>
      </c>
      <c r="H59" s="6">
        <f>IF(AND(ISNUMBER(G59),ISNUMBER(E59)),G59/E59*100000,"")</f>
        <v/>
      </c>
      <c r="I59" s="7">
        <f>IF(AND(ISNUMBER(H59),E59&gt;=1000000),COUNTIFS($E$2:$E$235,"&gt;=1000000",$H$2:$H$235,"&gt;"&amp;H59)+1,"")</f>
        <v/>
      </c>
      <c r="J59" s="6" t="n">
        <v>392.2</v>
      </c>
      <c r="K59" s="7">
        <f>IF(AND(ISNUMBER(J59),E59&gt;=1000000),COUNTIFS($E$2:$E$235,"&gt;=1000000",$J$2:$J$235,"&gt;"&amp;J59)+1,"")</f>
        <v/>
      </c>
      <c r="L59" s="6" t="n">
        <v>454.7</v>
      </c>
      <c r="M59" s="5" t="n">
        <v>90711</v>
      </c>
      <c r="N59" s="6" t="n">
        <v>503.9</v>
      </c>
      <c r="O59" s="8" t="n">
        <v>44217</v>
      </c>
      <c r="P59" s="7">
        <f>IF(ISNUMBER(O59),O59-DATE(2020,12,8),"")</f>
        <v/>
      </c>
      <c r="Q59" s="6" t="n">
        <v>8.07</v>
      </c>
      <c r="R59" s="6" t="n">
        <v>70.5</v>
      </c>
      <c r="S59" s="8" t="n">
        <v>44447</v>
      </c>
      <c r="T59" s="8" t="n">
        <v>44558</v>
      </c>
      <c r="U59" s="6" t="n">
        <v>28.1</v>
      </c>
      <c r="V59" s="5" t="n">
        <v>10581.936</v>
      </c>
    </row>
    <row r="60" ht="15.75" customHeight="1" s="14">
      <c r="A60" s="4" t="inlineStr">
        <is>
          <t>Lebanon</t>
        </is>
      </c>
      <c r="B60" s="4" t="inlineStr">
        <is>
          <t>LBN</t>
        </is>
      </c>
      <c r="C60" s="4" t="inlineStr">
        <is>
          <t>Ásia</t>
        </is>
      </c>
      <c r="D60" s="5" t="n">
        <v>10400</v>
      </c>
      <c r="E60" s="5" t="n">
        <v>5489744</v>
      </c>
      <c r="F60" s="6">
        <f>IF(AND(ISNUMBER(D60),D60&gt;0),E60/D60,"")</f>
        <v/>
      </c>
      <c r="G60" s="5" t="n">
        <v>10947</v>
      </c>
      <c r="H60" s="6">
        <f>IF(AND(ISNUMBER(G60),ISNUMBER(E60)),G60/E60*100000,"")</f>
        <v/>
      </c>
      <c r="I60" s="7">
        <f>IF(AND(ISNUMBER(H60),E60&gt;=1000000),COUNTIFS($E$2:$E$235,"&gt;=1000000",$H$2:$H$235,"&gt;"&amp;H60)+1,"")</f>
        <v/>
      </c>
      <c r="J60" s="6" t="n">
        <v>217.2</v>
      </c>
      <c r="K60" s="7">
        <f>IF(AND(ISNUMBER(J60),E60&gt;=1000000),COUNTIFS($E$2:$E$235,"&gt;=1000000",$J$2:$J$235,"&gt;"&amp;J60)+1,"")</f>
        <v/>
      </c>
      <c r="L60" s="6" t="n">
        <v>271.1</v>
      </c>
      <c r="M60" s="5" t="n">
        <v>15017</v>
      </c>
      <c r="N60" s="6" t="n">
        <v>273.5</v>
      </c>
      <c r="O60" s="8" t="n">
        <v>44241</v>
      </c>
      <c r="P60" s="7">
        <f>IF(ISNUMBER(O60),O60-DATE(2020,12,8),"")</f>
        <v/>
      </c>
      <c r="Q60" s="6" t="n">
        <v>8.01</v>
      </c>
      <c r="R60" s="6" t="n">
        <v>33.36</v>
      </c>
      <c r="S60" s="8" t="n"/>
      <c r="T60" s="8" t="n"/>
      <c r="U60" s="6" t="n">
        <v>31.1</v>
      </c>
      <c r="V60" s="5" t="n">
        <v>13367.565</v>
      </c>
    </row>
    <row r="61" ht="15.75" customHeight="1" s="14">
      <c r="A61" s="4" t="inlineStr">
        <is>
          <t>Andorra</t>
        </is>
      </c>
      <c r="B61" s="4" t="inlineStr">
        <is>
          <t>AND</t>
        </is>
      </c>
      <c r="C61" s="4" t="inlineStr">
        <is>
          <t>Europa</t>
        </is>
      </c>
      <c r="D61" s="5" t="n">
        <v>468</v>
      </c>
      <c r="E61" s="5" t="n">
        <v>79843</v>
      </c>
      <c r="F61" s="6">
        <f>IF(AND(ISNUMBER(D61),D61&gt;0),E61/D61,"")</f>
        <v/>
      </c>
      <c r="G61" s="5" t="n">
        <v>159</v>
      </c>
      <c r="H61" s="6">
        <f>IF(AND(ISNUMBER(G61),ISNUMBER(E61)),G61/E61*100000,"")</f>
        <v/>
      </c>
      <c r="I61" s="7">
        <f>IF(AND(ISNUMBER(H61),E61&gt;=1000000),COUNTIFS($E$2:$E$235,"&gt;=1000000",$H$2:$H$235,"&gt;"&amp;H61)+1,"")</f>
        <v/>
      </c>
      <c r="J61" s="6" t="n">
        <v>140.8</v>
      </c>
      <c r="K61" s="7">
        <f>IF(AND(ISNUMBER(J61),E61&gt;=1000000),COUNTIFS($E$2:$E$235,"&gt;=1000000",$J$2:$J$235,"&gt;"&amp;J61)+1,"")</f>
        <v/>
      </c>
      <c r="L61" s="6" t="n">
        <v>197.5</v>
      </c>
      <c r="M61" s="5" t="n">
        <v>179</v>
      </c>
      <c r="N61" s="6" t="n">
        <v>223.8</v>
      </c>
      <c r="O61" s="8" t="n">
        <v>44221</v>
      </c>
      <c r="P61" s="7">
        <f>IF(ISNUMBER(O61),O61-DATE(2020,12,8),"")</f>
        <v/>
      </c>
      <c r="Q61" s="6" t="n">
        <v>33.33</v>
      </c>
      <c r="R61" s="6" t="n">
        <v>64.37</v>
      </c>
      <c r="S61" s="8" t="n">
        <v>44423</v>
      </c>
      <c r="T61" s="8" t="n"/>
      <c r="U61" s="6" t="n"/>
      <c r="V61" s="5" t="n"/>
    </row>
    <row r="62" ht="15.75" customHeight="1" s="14">
      <c r="A62" s="4" t="inlineStr">
        <is>
          <t>Panama</t>
        </is>
      </c>
      <c r="B62" s="4" t="inlineStr">
        <is>
          <t>PAN</t>
        </is>
      </c>
      <c r="C62" s="4" t="inlineStr">
        <is>
          <t>América do Norte</t>
        </is>
      </c>
      <c r="D62" s="5" t="n">
        <v>75517</v>
      </c>
      <c r="E62" s="5" t="n">
        <v>4408582</v>
      </c>
      <c r="F62" s="6">
        <f>IF(AND(ISNUMBER(D62),D62&gt;0),E62/D62,"")</f>
        <v/>
      </c>
      <c r="G62" s="5" t="n">
        <v>8748</v>
      </c>
      <c r="H62" s="6">
        <f>IF(AND(ISNUMBER(G62),ISNUMBER(E62)),G62/E62*100000,"")</f>
        <v/>
      </c>
      <c r="I62" s="7">
        <f>IF(AND(ISNUMBER(H62),E62&gt;=1000000),COUNTIFS($E$2:$E$235,"&gt;=1000000",$H$2:$H$235,"&gt;"&amp;H62)+1,"")</f>
        <v/>
      </c>
      <c r="J62" s="6" t="n">
        <v>165</v>
      </c>
      <c r="K62" s="7">
        <f>IF(AND(ISNUMBER(J62),E62&gt;=1000000),COUNTIFS($E$2:$E$235,"&gt;=1000000",$J$2:$J$235,"&gt;"&amp;J62)+1,"")</f>
        <v/>
      </c>
      <c r="L62" s="6" t="n">
        <v>215.4</v>
      </c>
      <c r="M62" s="5" t="n">
        <v>11165</v>
      </c>
      <c r="N62" s="6" t="n">
        <v>253.2</v>
      </c>
      <c r="O62" s="8" t="n">
        <v>44216</v>
      </c>
      <c r="P62" s="7">
        <f>IF(ISNUMBER(O62),O62-DATE(2020,12,8),"")</f>
        <v/>
      </c>
      <c r="Q62" s="6" t="n">
        <v>11.6</v>
      </c>
      <c r="R62" s="6" t="n">
        <v>63.61</v>
      </c>
      <c r="S62" s="8" t="n">
        <v>44458</v>
      </c>
      <c r="T62" s="8" t="n">
        <v>44694</v>
      </c>
      <c r="U62" s="6" t="n">
        <v>29.7</v>
      </c>
      <c r="V62" s="5" t="n">
        <v>22267.037</v>
      </c>
    </row>
    <row r="63" ht="15.75" customHeight="1" s="14">
      <c r="A63" s="4" t="inlineStr">
        <is>
          <t>Ireland</t>
        </is>
      </c>
      <c r="B63" s="4" t="inlineStr">
        <is>
          <t>IRL</t>
        </is>
      </c>
      <c r="C63" s="4" t="inlineStr">
        <is>
          <t>Europa</t>
        </is>
      </c>
      <c r="D63" s="5" t="n">
        <v>70273</v>
      </c>
      <c r="E63" s="5" t="n">
        <v>5023108</v>
      </c>
      <c r="F63" s="6">
        <f>IF(AND(ISNUMBER(D63),D63&gt;0),E63/D63,"")</f>
        <v/>
      </c>
      <c r="G63" s="5" t="n">
        <v>9744</v>
      </c>
      <c r="H63" s="6">
        <f>IF(AND(ISNUMBER(G63),ISNUMBER(E63)),G63/E63*100000,"")</f>
        <v/>
      </c>
      <c r="I63" s="7">
        <f>IF(AND(ISNUMBER(H63),E63&gt;=1000000),COUNTIFS($E$2:$E$235,"&gt;=1000000",$H$2:$H$235,"&gt;"&amp;H63)+1,"")</f>
        <v/>
      </c>
      <c r="J63" s="6" t="n">
        <v>96</v>
      </c>
      <c r="K63" s="7">
        <f>IF(AND(ISNUMBER(J63),E63&gt;=1000000),COUNTIFS($E$2:$E$235,"&gt;=1000000",$J$2:$J$235,"&gt;"&amp;J63)+1,"")</f>
        <v/>
      </c>
      <c r="L63" s="6" t="n">
        <v>165.3</v>
      </c>
      <c r="M63" s="5" t="n">
        <v>12404</v>
      </c>
      <c r="N63" s="6" t="n">
        <v>246.9</v>
      </c>
      <c r="O63" s="8" t="n">
        <v>44336</v>
      </c>
      <c r="P63" s="7">
        <f>IF(ISNUMBER(O63),O63-DATE(2020,12,8),"")</f>
        <v/>
      </c>
      <c r="Q63" s="6" t="n">
        <v>37.63</v>
      </c>
      <c r="R63" s="6" t="n">
        <v>77.33</v>
      </c>
      <c r="S63" s="8" t="n">
        <v>44393</v>
      </c>
      <c r="T63" s="8" t="n">
        <v>44445</v>
      </c>
      <c r="U63" s="6" t="n">
        <v>38.7</v>
      </c>
      <c r="V63" s="5" t="n">
        <v>67335.29300000001</v>
      </c>
    </row>
    <row r="64" ht="15.75" customHeight="1" s="14">
      <c r="A64" s="4" t="inlineStr">
        <is>
          <t>Grenada</t>
        </is>
      </c>
      <c r="B64" s="4" t="inlineStr">
        <is>
          <t>GRD</t>
        </is>
      </c>
      <c r="C64" s="4" t="inlineStr">
        <is>
          <t>América do Norte</t>
        </is>
      </c>
      <c r="D64" s="5" t="n">
        <v>344</v>
      </c>
      <c r="E64" s="5" t="n">
        <v>125459</v>
      </c>
      <c r="F64" s="6">
        <f>IF(AND(ISNUMBER(D64),D64&gt;0),E64/D64,"")</f>
        <v/>
      </c>
      <c r="G64" s="5" t="n">
        <v>238</v>
      </c>
      <c r="H64" s="6">
        <f>IF(AND(ISNUMBER(G64),ISNUMBER(E64)),G64/E64*100000,"")</f>
        <v/>
      </c>
      <c r="I64" s="7">
        <f>IF(AND(ISNUMBER(H64),E64&gt;=1000000),COUNTIFS($E$2:$E$235,"&gt;=1000000",$H$2:$H$235,"&gt;"&amp;H64)+1,"")</f>
        <v/>
      </c>
      <c r="J64" s="6" t="n">
        <v>43</v>
      </c>
      <c r="K64" s="7">
        <f>IF(AND(ISNUMBER(J64),E64&gt;=1000000),COUNTIFS($E$2:$E$235,"&gt;=1000000",$J$2:$J$235,"&gt;"&amp;J64)+1,"")</f>
        <v/>
      </c>
      <c r="L64" s="6" t="n">
        <v>120.2</v>
      </c>
      <c r="M64" s="5" t="n">
        <v>187</v>
      </c>
      <c r="N64" s="6" t="n">
        <v>148.7</v>
      </c>
      <c r="O64" s="8" t="n">
        <v>44239</v>
      </c>
      <c r="P64" s="7">
        <f>IF(ISNUMBER(O64),O64-DATE(2020,12,8),"")</f>
        <v/>
      </c>
      <c r="Q64" s="6" t="n">
        <v>9.539999999999999</v>
      </c>
      <c r="R64" s="6" t="n">
        <v>28.26</v>
      </c>
      <c r="S64" s="8" t="n"/>
      <c r="T64" s="8" t="n"/>
      <c r="U64" s="6" t="n">
        <v>29.4</v>
      </c>
      <c r="V64" s="5" t="n">
        <v>13593.877</v>
      </c>
    </row>
    <row r="65" ht="15.75" customHeight="1" s="14">
      <c r="A65" s="4" t="inlineStr">
        <is>
          <t>Monaco</t>
        </is>
      </c>
      <c r="B65" s="4" t="inlineStr">
        <is>
          <t>MCO</t>
        </is>
      </c>
      <c r="C65" s="4" t="inlineStr">
        <is>
          <t>Europa</t>
        </is>
      </c>
      <c r="D65" s="5" t="n">
        <v>1.5</v>
      </c>
      <c r="E65" s="5" t="n">
        <v>36491</v>
      </c>
      <c r="F65" s="6">
        <f>IF(AND(ISNUMBER(D65),D65&gt;0),E65/D65,"")</f>
        <v/>
      </c>
      <c r="G65" s="5" t="n">
        <v>67</v>
      </c>
      <c r="H65" s="6">
        <f>IF(AND(ISNUMBER(G65),ISNUMBER(E65)),G65/E65*100000,"")</f>
        <v/>
      </c>
      <c r="I65" s="7">
        <f>IF(AND(ISNUMBER(H65),E65&gt;=1000000),COUNTIFS($E$2:$E$235,"&gt;=1000000",$H$2:$H$235,"&gt;"&amp;H65)+1,"")</f>
        <v/>
      </c>
      <c r="J65" s="6" t="n">
        <v>520.7</v>
      </c>
      <c r="K65" s="7">
        <f>IF(AND(ISNUMBER(J65),E65&gt;=1000000),COUNTIFS($E$2:$E$235,"&gt;=1000000",$J$2:$J$235,"&gt;"&amp;J65)+1,"")</f>
        <v/>
      </c>
      <c r="L65" s="6" t="n">
        <v>721.3</v>
      </c>
      <c r="M65" s="5" t="n">
        <v>288</v>
      </c>
      <c r="N65" s="6" t="n">
        <v>789.8</v>
      </c>
      <c r="O65" s="8" t="n">
        <v>44196</v>
      </c>
      <c r="P65" s="7">
        <f>IF(ISNUMBER(O65),O65-DATE(2020,12,8),"")</f>
        <v/>
      </c>
      <c r="Q65" s="6" t="n">
        <v>45.95</v>
      </c>
      <c r="R65" s="6" t="n">
        <v>70.34</v>
      </c>
      <c r="S65" s="8" t="n">
        <v>44392</v>
      </c>
      <c r="T65" s="8" t="n">
        <v>44551</v>
      </c>
      <c r="U65" s="6" t="n"/>
      <c r="V65" s="5" t="n"/>
    </row>
    <row r="66" ht="15.75" customHeight="1" s="14">
      <c r="A66" s="4" t="inlineStr">
        <is>
          <t>Bolivia</t>
        </is>
      </c>
      <c r="B66" s="4" t="inlineStr">
        <is>
          <t>BOL</t>
        </is>
      </c>
      <c r="C66" s="4" t="inlineStr">
        <is>
          <t>América do Sul</t>
        </is>
      </c>
      <c r="D66" s="5" t="n">
        <v>1098581</v>
      </c>
      <c r="E66" s="5" t="n">
        <v>12224114</v>
      </c>
      <c r="F66" s="6">
        <f>IF(AND(ISNUMBER(D66),D66&gt;0),E66/D66,"")</f>
        <v/>
      </c>
      <c r="G66" s="5" t="n">
        <v>22387</v>
      </c>
      <c r="H66" s="6">
        <f>IF(AND(ISNUMBER(G66),ISNUMBER(E66)),G66/E66*100000,"")</f>
        <v/>
      </c>
      <c r="I66" s="7">
        <f>IF(AND(ISNUMBER(H66),E66&gt;=1000000),COUNTIFS($E$2:$E$235,"&gt;=1000000",$H$2:$H$235,"&gt;"&amp;H66)+1,"")</f>
        <v/>
      </c>
      <c r="J66" s="6" t="n">
        <v>458.6</v>
      </c>
      <c r="K66" s="7">
        <f>IF(AND(ISNUMBER(J66),E66&gt;=1000000),COUNTIFS($E$2:$E$235,"&gt;=1000000",$J$2:$J$235,"&gt;"&amp;J66)+1,"")</f>
        <v/>
      </c>
      <c r="L66" s="6" t="n">
        <v>540.2</v>
      </c>
      <c r="M66" s="5" t="n">
        <v>66836</v>
      </c>
      <c r="N66" s="6" t="n">
        <v>546.8</v>
      </c>
      <c r="O66" s="8" t="n">
        <v>44229</v>
      </c>
      <c r="P66" s="7">
        <f>IF(ISNUMBER(O66),O66-DATE(2020,12,8),"")</f>
        <v/>
      </c>
      <c r="Q66" s="6" t="n">
        <v>5.77</v>
      </c>
      <c r="R66" s="6" t="n">
        <v>37.58</v>
      </c>
      <c r="S66" s="8" t="n">
        <v>44795</v>
      </c>
      <c r="T66" s="8" t="n"/>
      <c r="U66" s="6" t="n">
        <v>25.4</v>
      </c>
      <c r="V66" s="5" t="n">
        <v>6885.829</v>
      </c>
    </row>
    <row r="67" ht="15.75" customHeight="1" s="14">
      <c r="A67" s="4" t="inlineStr">
        <is>
          <t>Puerto Rico</t>
        </is>
      </c>
      <c r="B67" s="4" t="inlineStr">
        <is>
          <t>PRI</t>
        </is>
      </c>
      <c r="C67" s="4" t="inlineStr">
        <is>
          <t>América do Norte</t>
        </is>
      </c>
      <c r="D67" s="5" t="n">
        <v>8875</v>
      </c>
      <c r="E67" s="5" t="n">
        <v>3252412</v>
      </c>
      <c r="F67" s="6">
        <f>IF(AND(ISNUMBER(D67),D67&gt;0),E67/D67,"")</f>
        <v/>
      </c>
      <c r="G67" s="5" t="n">
        <v>5938</v>
      </c>
      <c r="H67" s="6">
        <f>IF(AND(ISNUMBER(G67),ISNUMBER(E67)),G67/E67*100000,"")</f>
        <v/>
      </c>
      <c r="I67" s="7">
        <f>IF(AND(ISNUMBER(H67),E67&gt;=1000000),COUNTIFS($E$2:$E$235,"&gt;=1000000",$H$2:$H$235,"&gt;"&amp;H67)+1,"")</f>
        <v/>
      </c>
      <c r="J67" s="6" t="n">
        <v>330.1</v>
      </c>
      <c r="K67" s="7">
        <f>IF(AND(ISNUMBER(J67),E67&gt;=1000000),COUNTIFS($E$2:$E$235,"&gt;=1000000",$J$2:$J$235,"&gt;"&amp;J67)+1,"")</f>
        <v/>
      </c>
      <c r="L67" s="6" t="n">
        <v>530.5</v>
      </c>
      <c r="M67" s="5" t="n">
        <v>22210</v>
      </c>
      <c r="N67" s="6" t="n">
        <v>682.9</v>
      </c>
      <c r="O67" s="8" t="n"/>
      <c r="P67" s="7">
        <f>IF(ISNUMBER(O67),O67-DATE(2020,12,8),"")</f>
        <v/>
      </c>
      <c r="Q67" s="6" t="n"/>
      <c r="R67" s="6" t="n"/>
      <c r="S67" s="8" t="n"/>
      <c r="T67" s="8" t="n"/>
      <c r="U67" s="6" t="n">
        <v>38.2</v>
      </c>
      <c r="V67" s="5" t="n">
        <v>35044.67</v>
      </c>
    </row>
    <row r="68" ht="15.75" customHeight="1" s="14">
      <c r="A68" s="4" t="inlineStr">
        <is>
          <t>Montserrat</t>
        </is>
      </c>
      <c r="B68" s="4" t="inlineStr">
        <is>
          <t>MSR</t>
        </is>
      </c>
      <c r="C68" s="4" t="inlineStr">
        <is>
          <t>América do Norte</t>
        </is>
      </c>
      <c r="D68" s="5" t="n">
        <v>102</v>
      </c>
      <c r="E68" s="5" t="n">
        <v>4413</v>
      </c>
      <c r="F68" s="6">
        <f>IF(AND(ISNUMBER(D68),D68&gt;0),E68/D68,"")</f>
        <v/>
      </c>
      <c r="G68" s="5" t="n">
        <v>8</v>
      </c>
      <c r="H68" s="6">
        <f>IF(AND(ISNUMBER(G68),ISNUMBER(E68)),G68/E68*100000,"")</f>
        <v/>
      </c>
      <c r="I68" s="7">
        <f>IF(AND(ISNUMBER(H68),E68&gt;=1000000),COUNTIFS($E$2:$E$235,"&gt;=1000000",$H$2:$H$235,"&gt;"&amp;H68)+1,"")</f>
        <v/>
      </c>
      <c r="J68" s="6" t="n">
        <v>19.2</v>
      </c>
      <c r="K68" s="7">
        <f>IF(AND(ISNUMBER(J68),E68&gt;=1000000),COUNTIFS($E$2:$E$235,"&gt;=1000000",$J$2:$J$235,"&gt;"&amp;J68)+1,"")</f>
        <v/>
      </c>
      <c r="L68" s="6" t="n">
        <v>135.4</v>
      </c>
      <c r="M68" s="5" t="n">
        <v>4</v>
      </c>
      <c r="N68" s="6" t="n">
        <v>85.09999999999999</v>
      </c>
      <c r="O68" s="8" t="n">
        <v>44236</v>
      </c>
      <c r="P68" s="7">
        <f>IF(ISNUMBER(O68),O68-DATE(2020,12,8),"")</f>
        <v/>
      </c>
      <c r="Q68" s="6" t="n">
        <v>27.85</v>
      </c>
      <c r="R68" s="6" t="n">
        <v>33.36</v>
      </c>
      <c r="S68" s="8" t="n"/>
      <c r="T68" s="8" t="n"/>
      <c r="U68" s="6" t="n"/>
      <c r="V68" s="5" t="n"/>
    </row>
    <row r="69" ht="15.75" customHeight="1" s="14">
      <c r="A69" s="4" t="inlineStr">
        <is>
          <t>Costa Rica</t>
        </is>
      </c>
      <c r="B69" s="4" t="inlineStr">
        <is>
          <t>CRI</t>
        </is>
      </c>
      <c r="C69" s="4" t="inlineStr">
        <is>
          <t>América do Norte</t>
        </is>
      </c>
      <c r="D69" s="5" t="n">
        <v>51100</v>
      </c>
      <c r="E69" s="5" t="n">
        <v>5180836</v>
      </c>
      <c r="F69" s="6">
        <f>IF(AND(ISNUMBER(D69),D69&gt;0),E69/D69,"")</f>
        <v/>
      </c>
      <c r="G69" s="5" t="n">
        <v>9372</v>
      </c>
      <c r="H69" s="6">
        <f>IF(AND(ISNUMBER(G69),ISNUMBER(E69)),G69/E69*100000,"")</f>
        <v/>
      </c>
      <c r="I69" s="7">
        <f>IF(AND(ISNUMBER(H69),E69&gt;=1000000),COUNTIFS($E$2:$E$235,"&gt;=1000000",$H$2:$H$235,"&gt;"&amp;H69)+1,"")</f>
        <v/>
      </c>
      <c r="J69" s="6" t="n">
        <v>113.9</v>
      </c>
      <c r="K69" s="7">
        <f>IF(AND(ISNUMBER(J69),E69&gt;=1000000),COUNTIFS($E$2:$E$235,"&gt;=1000000",$J$2:$J$235,"&gt;"&amp;J69)+1,"")</f>
        <v/>
      </c>
      <c r="L69" s="6" t="n">
        <v>155.4</v>
      </c>
      <c r="M69" s="5" t="n">
        <v>10470</v>
      </c>
      <c r="N69" s="6" t="n">
        <v>202.1</v>
      </c>
      <c r="O69" s="8" t="n">
        <v>44189</v>
      </c>
      <c r="P69" s="7">
        <f>IF(ISNUMBER(O69),O69-DATE(2020,12,8),"")</f>
        <v/>
      </c>
      <c r="Q69" s="6" t="n">
        <v>15.66</v>
      </c>
      <c r="R69" s="6" t="n">
        <v>67.66</v>
      </c>
      <c r="S69" s="8" t="n">
        <v>44501</v>
      </c>
      <c r="T69" s="8" t="n">
        <v>44578</v>
      </c>
      <c r="U69" s="6" t="n">
        <v>33.6</v>
      </c>
      <c r="V69" s="5" t="n">
        <v>15524.995</v>
      </c>
    </row>
    <row r="70" ht="15.75" customHeight="1" s="14">
      <c r="A70" s="4" t="inlineStr">
        <is>
          <t>Malta</t>
        </is>
      </c>
      <c r="B70" s="4" t="inlineStr">
        <is>
          <t>MLT</t>
        </is>
      </c>
      <c r="C70" s="4" t="inlineStr">
        <is>
          <t>Europa</t>
        </is>
      </c>
      <c r="D70" s="5" t="n">
        <v>316</v>
      </c>
      <c r="E70" s="5" t="n">
        <v>533293</v>
      </c>
      <c r="F70" s="6">
        <f>IF(AND(ISNUMBER(D70),D70&gt;0),E70/D70,"")</f>
        <v/>
      </c>
      <c r="G70" s="5" t="n">
        <v>922</v>
      </c>
      <c r="H70" s="6">
        <f>IF(AND(ISNUMBER(G70),ISNUMBER(E70)),G70/E70*100000,"")</f>
        <v/>
      </c>
      <c r="I70" s="7">
        <f>IF(AND(ISNUMBER(H70),E70&gt;=1000000),COUNTIFS($E$2:$E$235,"&gt;=1000000",$H$2:$H$235,"&gt;"&amp;H70)+1,"")</f>
        <v/>
      </c>
      <c r="J70" s="6" t="n">
        <v>125.1</v>
      </c>
      <c r="K70" s="7">
        <f>IF(AND(ISNUMBER(J70),E70&gt;=1000000),COUNTIFS($E$2:$E$235,"&gt;=1000000",$J$2:$J$235,"&gt;"&amp;J70)+1,"")</f>
        <v/>
      </c>
      <c r="L70" s="6" t="n">
        <v>184</v>
      </c>
      <c r="M70" s="5" t="n">
        <v>1075</v>
      </c>
      <c r="N70" s="6" t="n">
        <v>201.5</v>
      </c>
      <c r="O70" s="8" t="n">
        <v>44213</v>
      </c>
      <c r="P70" s="7">
        <f>IF(ISNUMBER(O70),O70-DATE(2020,12,8),"")</f>
        <v/>
      </c>
      <c r="Q70" s="6" t="n">
        <v>61.11</v>
      </c>
      <c r="R70" s="6" t="n">
        <v>81.73</v>
      </c>
      <c r="S70" s="8" t="n">
        <v>44362</v>
      </c>
      <c r="T70" s="8" t="n">
        <v>44404</v>
      </c>
      <c r="U70" s="6" t="n">
        <v>42.4</v>
      </c>
      <c r="V70" s="5" t="n">
        <v>36513.323</v>
      </c>
    </row>
    <row r="71" ht="15.75" customHeight="1" s="14">
      <c r="A71" s="4" t="inlineStr">
        <is>
          <t>South Africa</t>
        </is>
      </c>
      <c r="B71" s="4" t="inlineStr">
        <is>
          <t>ZAF</t>
        </is>
      </c>
      <c r="C71" s="4" t="inlineStr">
        <is>
          <t>África</t>
        </is>
      </c>
      <c r="D71" s="5" t="n">
        <v>1221037</v>
      </c>
      <c r="E71" s="5" t="n">
        <v>59893884</v>
      </c>
      <c r="F71" s="6">
        <f>IF(AND(ISNUMBER(D71),D71&gt;0),E71/D71,"")</f>
        <v/>
      </c>
      <c r="G71" s="5" t="n">
        <v>102595</v>
      </c>
      <c r="H71" s="6">
        <f>IF(AND(ISNUMBER(G71),ISNUMBER(E71)),G71/E71*100000,"")</f>
        <v/>
      </c>
      <c r="I71" s="7">
        <f>IF(AND(ISNUMBER(H71),E71&gt;=1000000),COUNTIFS($E$2:$E$235,"&gt;=1000000",$H$2:$H$235,"&gt;"&amp;H71)+1,"")</f>
        <v/>
      </c>
      <c r="J71" s="6" t="n">
        <v>397.9</v>
      </c>
      <c r="K71" s="7">
        <f>IF(AND(ISNUMBER(J71),E71&gt;=1000000),COUNTIFS($E$2:$E$235,"&gt;=1000000",$J$2:$J$235,"&gt;"&amp;J71)+1,"")</f>
        <v/>
      </c>
      <c r="L71" s="6" t="n">
        <v>456.1</v>
      </c>
      <c r="M71" s="5" t="n">
        <v>306313</v>
      </c>
      <c r="N71" s="6" t="n">
        <v>511.4</v>
      </c>
      <c r="O71" s="8" t="n">
        <v>44244</v>
      </c>
      <c r="P71" s="7">
        <f>IF(ISNUMBER(O71),O71-DATE(2020,12,8),"")</f>
        <v/>
      </c>
      <c r="Q71" s="6" t="n">
        <v>0.8</v>
      </c>
      <c r="R71" s="6" t="n">
        <v>26.44</v>
      </c>
      <c r="S71" s="8" t="n"/>
      <c r="T71" s="8" t="n"/>
      <c r="U71" s="6" t="n">
        <v>27.3</v>
      </c>
      <c r="V71" s="5" t="n">
        <v>12294.876</v>
      </c>
    </row>
    <row r="72" ht="15.75" customHeight="1" s="14">
      <c r="A72" s="4" t="inlineStr">
        <is>
          <t>Belize</t>
        </is>
      </c>
      <c r="B72" s="4" t="inlineStr">
        <is>
          <t>BLZ</t>
        </is>
      </c>
      <c r="C72" s="4" t="inlineStr">
        <is>
          <t>América do Norte</t>
        </is>
      </c>
      <c r="D72" s="5" t="n">
        <v>22696</v>
      </c>
      <c r="E72" s="5" t="n">
        <v>405285</v>
      </c>
      <c r="F72" s="6">
        <f>IF(AND(ISNUMBER(D72),D72&gt;0),E72/D72,"")</f>
        <v/>
      </c>
      <c r="G72" s="5" t="n">
        <v>688</v>
      </c>
      <c r="H72" s="6">
        <f>IF(AND(ISNUMBER(G72),ISNUMBER(E72)),G72/E72*100000,"")</f>
        <v/>
      </c>
      <c r="I72" s="7">
        <f>IF(AND(ISNUMBER(H72),E72&gt;=1000000),COUNTIFS($E$2:$E$235,"&gt;=1000000",$H$2:$H$235,"&gt;"&amp;H72)+1,"")</f>
        <v/>
      </c>
      <c r="J72" s="6" t="n">
        <v>135.9</v>
      </c>
      <c r="K72" s="7">
        <f>IF(AND(ISNUMBER(J72),E72&gt;=1000000),COUNTIFS($E$2:$E$235,"&gt;=1000000",$J$2:$J$235,"&gt;"&amp;J72)+1,"")</f>
        <v/>
      </c>
      <c r="L72" s="6" t="n">
        <v>183.3</v>
      </c>
      <c r="M72" s="5" t="n">
        <v>786</v>
      </c>
      <c r="N72" s="6" t="n">
        <v>194</v>
      </c>
      <c r="O72" s="8" t="n">
        <v>44256</v>
      </c>
      <c r="P72" s="7">
        <f>IF(ISNUMBER(O72),O72-DATE(2020,12,8),"")</f>
        <v/>
      </c>
      <c r="Q72" s="6" t="n">
        <v>6.42</v>
      </c>
      <c r="R72" s="6" t="n">
        <v>49.13</v>
      </c>
      <c r="S72" s="8" t="n">
        <v>44589</v>
      </c>
      <c r="T72" s="8" t="n"/>
      <c r="U72" s="6" t="n">
        <v>25</v>
      </c>
      <c r="V72" s="5" t="n">
        <v>7824.362</v>
      </c>
    </row>
    <row r="73" ht="15.75" customHeight="1" s="14">
      <c r="A73" s="4" t="inlineStr">
        <is>
          <t>Iran</t>
        </is>
      </c>
      <c r="B73" s="4" t="inlineStr">
        <is>
          <t>IRN</t>
        </is>
      </c>
      <c r="C73" s="4" t="inlineStr">
        <is>
          <t>Ásia</t>
        </is>
      </c>
      <c r="D73" s="5" t="n">
        <v>1648195</v>
      </c>
      <c r="E73" s="5" t="n">
        <v>88550568</v>
      </c>
      <c r="F73" s="6">
        <f>IF(AND(ISNUMBER(D73),D73&gt;0),E73/D73,"")</f>
        <v/>
      </c>
      <c r="G73" s="5" t="n">
        <v>146837</v>
      </c>
      <c r="H73" s="6">
        <f>IF(AND(ISNUMBER(G73),ISNUMBER(E73)),G73/E73*100000,"")</f>
        <v/>
      </c>
      <c r="I73" s="7">
        <f>IF(AND(ISNUMBER(H73),E73&gt;=1000000),COUNTIFS($E$2:$E$235,"&gt;=1000000",$H$2:$H$235,"&gt;"&amp;H73)+1,"")</f>
        <v/>
      </c>
      <c r="J73" s="6" t="n">
        <v>292.2</v>
      </c>
      <c r="K73" s="7">
        <f>IF(AND(ISNUMBER(J73),E73&gt;=1000000),COUNTIFS($E$2:$E$235,"&gt;=1000000",$J$2:$J$235,"&gt;"&amp;J73)+1,"")</f>
        <v/>
      </c>
      <c r="L73" s="6" t="n">
        <v>323.1</v>
      </c>
      <c r="M73" s="5" t="n">
        <v>301651</v>
      </c>
      <c r="N73" s="6" t="n">
        <v>340.7</v>
      </c>
      <c r="O73" s="8" t="n">
        <v>44236</v>
      </c>
      <c r="P73" s="7">
        <f>IF(ISNUMBER(O73),O73-DATE(2020,12,8),"")</f>
        <v/>
      </c>
      <c r="Q73" s="6" t="n">
        <v>1.85</v>
      </c>
      <c r="R73" s="6" t="n">
        <v>57.81</v>
      </c>
      <c r="S73" s="8" t="n">
        <v>44521</v>
      </c>
      <c r="T73" s="8" t="n"/>
      <c r="U73" s="6" t="n">
        <v>32.4</v>
      </c>
      <c r="V73" s="5" t="n">
        <v>19082.62</v>
      </c>
    </row>
    <row r="74" ht="15.75" customHeight="1" s="14">
      <c r="A74" s="4" t="inlineStr">
        <is>
          <t>Denmark</t>
        </is>
      </c>
      <c r="B74" s="4" t="inlineStr">
        <is>
          <t>DNK</t>
        </is>
      </c>
      <c r="C74" s="4" t="inlineStr">
        <is>
          <t>Europa</t>
        </is>
      </c>
      <c r="D74" s="5" t="n">
        <v>43094</v>
      </c>
      <c r="E74" s="5" t="n">
        <v>5882259</v>
      </c>
      <c r="F74" s="6">
        <f>IF(AND(ISNUMBER(D74),D74&gt;0),E74/D74,"")</f>
        <v/>
      </c>
      <c r="G74" s="5" t="n">
        <v>9693</v>
      </c>
      <c r="H74" s="6">
        <f>IF(AND(ISNUMBER(G74),ISNUMBER(E74)),G74/E74*100000,"")</f>
        <v/>
      </c>
      <c r="I74" s="7">
        <f>IF(AND(ISNUMBER(H74),E74&gt;=1000000),COUNTIFS($E$2:$E$235,"&gt;=1000000",$H$2:$H$235,"&gt;"&amp;H74)+1,"")</f>
        <v/>
      </c>
      <c r="J74" s="6" t="n">
        <v>40</v>
      </c>
      <c r="K74" s="7">
        <f>IF(AND(ISNUMBER(J74),E74&gt;=1000000),COUNTIFS($E$2:$E$235,"&gt;=1000000",$J$2:$J$235,"&gt;"&amp;J74)+1,"")</f>
        <v/>
      </c>
      <c r="L74" s="6" t="n">
        <v>109.9</v>
      </c>
      <c r="M74" s="5" t="n">
        <v>8790</v>
      </c>
      <c r="N74" s="6" t="n">
        <v>149.4</v>
      </c>
      <c r="O74" s="8" t="n">
        <v>44183</v>
      </c>
      <c r="P74" s="7">
        <f>IF(ISNUMBER(O74),O74-DATE(2020,12,8),"")</f>
        <v/>
      </c>
      <c r="Q74" s="6" t="n">
        <v>29.59</v>
      </c>
      <c r="R74" s="6" t="n">
        <v>76.63</v>
      </c>
      <c r="S74" s="8" t="n">
        <v>44407</v>
      </c>
      <c r="T74" s="8" t="n">
        <v>44442</v>
      </c>
      <c r="U74" s="6" t="n">
        <v>42.3</v>
      </c>
      <c r="V74" s="5" t="n">
        <v>46682.515</v>
      </c>
    </row>
    <row r="75" ht="15.75" customHeight="1" s="14">
      <c r="A75" s="4" t="inlineStr">
        <is>
          <t>Switzerland</t>
        </is>
      </c>
      <c r="B75" s="4" t="inlineStr">
        <is>
          <t>CHE</t>
        </is>
      </c>
      <c r="C75" s="4" t="inlineStr">
        <is>
          <t>Europa</t>
        </is>
      </c>
      <c r="D75" s="5" t="n">
        <v>41284</v>
      </c>
      <c r="E75" s="5" t="n">
        <v>8740471</v>
      </c>
      <c r="F75" s="6">
        <f>IF(AND(ISNUMBER(D75),D75&gt;0),E75/D75,"")</f>
        <v/>
      </c>
      <c r="G75" s="5" t="n">
        <v>14170</v>
      </c>
      <c r="H75" s="6">
        <f>IF(AND(ISNUMBER(G75),ISNUMBER(E75)),G75/E75*100000,"")</f>
        <v/>
      </c>
      <c r="I75" s="7">
        <f>IF(AND(ISNUMBER(H75),E75&gt;=1000000),COUNTIFS($E$2:$E$235,"&gt;=1000000",$H$2:$H$235,"&gt;"&amp;H75)+1,"")</f>
        <v/>
      </c>
      <c r="J75" s="6" t="n">
        <v>158.4</v>
      </c>
      <c r="K75" s="7">
        <f>IF(AND(ISNUMBER(J75),E75&gt;=1000000),COUNTIFS($E$2:$E$235,"&gt;=1000000",$J$2:$J$235,"&gt;"&amp;J75)+1,"")</f>
        <v/>
      </c>
      <c r="L75" s="6" t="n">
        <v>242.5</v>
      </c>
      <c r="M75" s="5" t="n">
        <v>26140</v>
      </c>
      <c r="N75" s="6" t="n">
        <v>299.1</v>
      </c>
      <c r="O75" s="8" t="n">
        <v>44186</v>
      </c>
      <c r="P75" s="7">
        <f>IF(ISNUMBER(O75),O75-DATE(2020,12,8),"")</f>
        <v/>
      </c>
      <c r="Q75" s="6" t="n"/>
      <c r="R75" s="6" t="n"/>
      <c r="S75" s="8" t="n"/>
      <c r="T75" s="8" t="n"/>
      <c r="U75" s="6" t="n">
        <v>43.1</v>
      </c>
      <c r="V75" s="5" t="n">
        <v>57410.166</v>
      </c>
    </row>
    <row r="76" ht="15.75" customHeight="1" s="14">
      <c r="A76" s="4" t="inlineStr">
        <is>
          <t>Cyprus</t>
        </is>
      </c>
      <c r="B76" s="4" t="inlineStr">
        <is>
          <t>CYP</t>
        </is>
      </c>
      <c r="C76" s="4" t="inlineStr">
        <is>
          <t>Europa</t>
        </is>
      </c>
      <c r="D76" s="5" t="n">
        <v>9251</v>
      </c>
      <c r="E76" s="5" t="n">
        <v>896007</v>
      </c>
      <c r="F76" s="6">
        <f>IF(AND(ISNUMBER(D76),D76&gt;0),E76/D76,"")</f>
        <v/>
      </c>
      <c r="G76" s="5" t="n">
        <v>1451</v>
      </c>
      <c r="H76" s="6">
        <f>IF(AND(ISNUMBER(G76),ISNUMBER(E76)),G76/E76*100000,"")</f>
        <v/>
      </c>
      <c r="I76" s="7">
        <f>IF(AND(ISNUMBER(H76),E76&gt;=1000000),COUNTIFS($E$2:$E$235,"&gt;=1000000",$H$2:$H$235,"&gt;"&amp;H76)+1,"")</f>
        <v/>
      </c>
      <c r="J76" s="6" t="n">
        <v>136.6</v>
      </c>
      <c r="K76" s="7">
        <f>IF(AND(ISNUMBER(J76),E76&gt;=1000000),COUNTIFS($E$2:$E$235,"&gt;=1000000",$J$2:$J$235,"&gt;"&amp;J76)+1,"")</f>
        <v/>
      </c>
      <c r="L76" s="6" t="n">
        <v>227.1</v>
      </c>
      <c r="M76" s="5" t="n">
        <v>1936</v>
      </c>
      <c r="N76" s="6" t="n">
        <v>216</v>
      </c>
      <c r="O76" s="8" t="n">
        <v>44202</v>
      </c>
      <c r="P76" s="7">
        <f>IF(ISNUMBER(O76),O76-DATE(2020,12,8),"")</f>
        <v/>
      </c>
      <c r="Q76" s="6" t="n">
        <v>38.69</v>
      </c>
      <c r="R76" s="6" t="n">
        <v>67.84</v>
      </c>
      <c r="S76" s="8" t="n">
        <v>44406</v>
      </c>
      <c r="T76" s="8" t="n">
        <v>44592</v>
      </c>
      <c r="U76" s="6" t="n">
        <v>37.3</v>
      </c>
      <c r="V76" s="5" t="n">
        <v>32415.132</v>
      </c>
    </row>
    <row r="77" ht="15.75" customHeight="1" s="14">
      <c r="A77" s="4" t="inlineStr">
        <is>
          <t>Guyana</t>
        </is>
      </c>
      <c r="B77" s="4" t="inlineStr">
        <is>
          <t>GUY</t>
        </is>
      </c>
      <c r="C77" s="4" t="inlineStr">
        <is>
          <t>América do Sul</t>
        </is>
      </c>
      <c r="D77" s="5" t="n">
        <v>214969</v>
      </c>
      <c r="E77" s="5" t="n">
        <v>808727</v>
      </c>
      <c r="F77" s="6">
        <f>IF(AND(ISNUMBER(D77),D77&gt;0),E77/D77,"")</f>
        <v/>
      </c>
      <c r="G77" s="5" t="n">
        <v>1302</v>
      </c>
      <c r="H77" s="6">
        <f>IF(AND(ISNUMBER(G77),ISNUMBER(E77)),G77/E77*100000,"")</f>
        <v/>
      </c>
      <c r="I77" s="7">
        <f>IF(AND(ISNUMBER(H77),E77&gt;=1000000),COUNTIFS($E$2:$E$235,"&gt;=1000000",$H$2:$H$235,"&gt;"&amp;H77)+1,"")</f>
        <v/>
      </c>
      <c r="J77" s="6" t="n">
        <v>253.6</v>
      </c>
      <c r="K77" s="7">
        <f>IF(AND(ISNUMBER(J77),E77&gt;=1000000),COUNTIFS($E$2:$E$235,"&gt;=1000000",$J$2:$J$235,"&gt;"&amp;J77)+1,"")</f>
        <v/>
      </c>
      <c r="L77" s="6" t="n">
        <v>377.1</v>
      </c>
      <c r="M77" s="5" t="n">
        <v>3729</v>
      </c>
      <c r="N77" s="6" t="n">
        <v>461.1</v>
      </c>
      <c r="O77" s="8" t="n">
        <v>44239</v>
      </c>
      <c r="P77" s="7">
        <f>IF(ISNUMBER(O77),O77-DATE(2020,12,8),"")</f>
        <v/>
      </c>
      <c r="Q77" s="6" t="n">
        <v>13.45</v>
      </c>
      <c r="R77" s="6" t="n">
        <v>36.37</v>
      </c>
      <c r="S77" s="8" t="n"/>
      <c r="T77" s="8" t="n"/>
      <c r="U77" s="6" t="n">
        <v>26.3</v>
      </c>
      <c r="V77" s="5" t="n">
        <v>7435.047</v>
      </c>
    </row>
    <row r="78" ht="15.75" customHeight="1" s="14">
      <c r="A78" s="4" t="inlineStr">
        <is>
          <t>Seychelles</t>
        </is>
      </c>
      <c r="B78" s="4" t="inlineStr">
        <is>
          <t>SYC</t>
        </is>
      </c>
      <c r="C78" s="4" t="inlineStr">
        <is>
          <t>África</t>
        </is>
      </c>
      <c r="D78" s="5" t="n">
        <v>455</v>
      </c>
      <c r="E78" s="5" t="n">
        <v>107135</v>
      </c>
      <c r="F78" s="6">
        <f>IF(AND(ISNUMBER(D78),D78&gt;0),E78/D78,"")</f>
        <v/>
      </c>
      <c r="G78" s="5" t="n">
        <v>172</v>
      </c>
      <c r="H78" s="6">
        <f>IF(AND(ISNUMBER(G78),ISNUMBER(E78)),G78/E78*100000,"")</f>
        <v/>
      </c>
      <c r="I78" s="7">
        <f>IF(AND(ISNUMBER(H78),E78&gt;=1000000),COUNTIFS($E$2:$E$235,"&gt;=1000000",$H$2:$H$235,"&gt;"&amp;H78)+1,"")</f>
        <v/>
      </c>
      <c r="J78" s="6" t="n">
        <v>-89.7</v>
      </c>
      <c r="K78" s="7">
        <f>IF(AND(ISNUMBER(J78),E78&gt;=1000000),COUNTIFS($E$2:$E$235,"&gt;=1000000",$J$2:$J$235,"&gt;"&amp;J78)+1,"")</f>
        <v/>
      </c>
      <c r="L78" s="6" t="n">
        <v>-25.4</v>
      </c>
      <c r="M78" s="5" t="n">
        <v>-39</v>
      </c>
      <c r="N78" s="6" t="n">
        <v>-36.2</v>
      </c>
      <c r="O78" s="8" t="n">
        <v>44206</v>
      </c>
      <c r="P78" s="7">
        <f>IF(ISNUMBER(O78),O78-DATE(2020,12,8),"")</f>
        <v/>
      </c>
      <c r="Q78" s="6" t="n">
        <v>63.16</v>
      </c>
      <c r="R78" s="6" t="n">
        <v>73.05</v>
      </c>
      <c r="S78" s="8" t="n">
        <v>44309</v>
      </c>
      <c r="T78" s="8" t="n">
        <v>44494</v>
      </c>
      <c r="U78" s="6" t="n">
        <v>36.2</v>
      </c>
      <c r="V78" s="5" t="n">
        <v>26382.287</v>
      </c>
    </row>
    <row r="79" ht="15.75" customHeight="1" s="14">
      <c r="A79" s="4" t="inlineStr">
        <is>
          <t>Namibia</t>
        </is>
      </c>
      <c r="B79" s="4" t="inlineStr">
        <is>
          <t>NAM</t>
        </is>
      </c>
      <c r="C79" s="4" t="inlineStr">
        <is>
          <t>África</t>
        </is>
      </c>
      <c r="D79" s="5" t="n">
        <v>824292</v>
      </c>
      <c r="E79" s="5" t="n">
        <v>2567024</v>
      </c>
      <c r="F79" s="6">
        <f>IF(AND(ISNUMBER(D79),D79&gt;0),E79/D79,"")</f>
        <v/>
      </c>
      <c r="G79" s="5" t="n">
        <v>4108</v>
      </c>
      <c r="H79" s="6">
        <f>IF(AND(ISNUMBER(G79),ISNUMBER(E79)),G79/E79*100000,"")</f>
        <v/>
      </c>
      <c r="I79" s="7">
        <f>IF(AND(ISNUMBER(H79),E79&gt;=1000000),COUNTIFS($E$2:$E$235,"&gt;=1000000",$H$2:$H$235,"&gt;"&amp;H79)+1,"")</f>
        <v/>
      </c>
      <c r="J79" s="6" t="n">
        <v>106.1</v>
      </c>
      <c r="K79" s="7">
        <f>IF(AND(ISNUMBER(J79),E79&gt;=1000000),COUNTIFS($E$2:$E$235,"&gt;=1000000",$J$2:$J$235,"&gt;"&amp;J79)+1,"")</f>
        <v/>
      </c>
      <c r="L79" s="6" t="n">
        <v>138.9</v>
      </c>
      <c r="M79" s="5" t="n">
        <v>3820</v>
      </c>
      <c r="N79" s="6" t="n">
        <v>148.8</v>
      </c>
      <c r="O79" s="8" t="n">
        <v>44274</v>
      </c>
      <c r="P79" s="7">
        <f>IF(ISNUMBER(O79),O79-DATE(2020,12,8),"")</f>
        <v/>
      </c>
      <c r="Q79" s="6" t="n">
        <v>0.97</v>
      </c>
      <c r="R79" s="6" t="n">
        <v>11.05</v>
      </c>
      <c r="S79" s="8" t="n"/>
      <c r="T79" s="8" t="n"/>
      <c r="U79" s="6" t="n">
        <v>22</v>
      </c>
      <c r="V79" s="5" t="n">
        <v>9541.808000000001</v>
      </c>
    </row>
    <row r="80" ht="15.75" customHeight="1" s="14">
      <c r="A80" s="4" t="inlineStr">
        <is>
          <t>Curacao</t>
        </is>
      </c>
      <c r="B80" s="4" t="inlineStr">
        <is>
          <t>CUW</t>
        </is>
      </c>
      <c r="C80" s="4" t="inlineStr">
        <is>
          <t>América do Norte</t>
        </is>
      </c>
      <c r="D80" s="5" t="n">
        <v>444</v>
      </c>
      <c r="E80" s="5" t="n">
        <v>191173</v>
      </c>
      <c r="F80" s="6">
        <f>IF(AND(ISNUMBER(D80),D80&gt;0),E80/D80,"")</f>
        <v/>
      </c>
      <c r="G80" s="5" t="n">
        <v>305</v>
      </c>
      <c r="H80" s="6">
        <f>IF(AND(ISNUMBER(G80),ISNUMBER(E80)),G80/E80*100000,"")</f>
        <v/>
      </c>
      <c r="I80" s="7">
        <f>IF(AND(ISNUMBER(H80),E80&gt;=1000000),COUNTIFS($E$2:$E$235,"&gt;=1000000",$H$2:$H$235,"&gt;"&amp;H80)+1,"")</f>
        <v/>
      </c>
      <c r="J80" s="6" t="n">
        <v>227.5</v>
      </c>
      <c r="K80" s="7">
        <f>IF(AND(ISNUMBER(J80),E80&gt;=1000000),COUNTIFS($E$2:$E$235,"&gt;=1000000",$J$2:$J$235,"&gt;"&amp;J80)+1,"")</f>
        <v/>
      </c>
      <c r="L80" s="6" t="n">
        <v>368.4</v>
      </c>
      <c r="M80" s="5" t="n">
        <v>869</v>
      </c>
      <c r="N80" s="6" t="n">
        <v>454.7</v>
      </c>
      <c r="O80" s="8" t="n">
        <v>44284</v>
      </c>
      <c r="P80" s="7">
        <f>IF(ISNUMBER(O80),O80-DATE(2020,12,8),"")</f>
        <v/>
      </c>
      <c r="Q80" s="6" t="n">
        <v>41.17</v>
      </c>
      <c r="R80" s="6" t="n">
        <v>50.54</v>
      </c>
      <c r="S80" s="8" t="n">
        <v>44538</v>
      </c>
      <c r="T80" s="8" t="n"/>
      <c r="U80" s="6" t="n">
        <v>41.7</v>
      </c>
      <c r="V80" s="5" t="n"/>
    </row>
    <row r="81" ht="15.75" customHeight="1" s="14">
      <c r="A81" s="4" t="inlineStr">
        <is>
          <t>Antigua and Barbuda</t>
        </is>
      </c>
      <c r="B81" s="4" t="inlineStr">
        <is>
          <t>ATG</t>
        </is>
      </c>
      <c r="C81" s="4" t="inlineStr">
        <is>
          <t>América do Norte</t>
        </is>
      </c>
      <c r="D81" s="5" t="n">
        <v>442</v>
      </c>
      <c r="E81" s="5" t="n">
        <v>93772</v>
      </c>
      <c r="F81" s="6">
        <f>IF(AND(ISNUMBER(D81),D81&gt;0),E81/D81,"")</f>
        <v/>
      </c>
      <c r="G81" s="5" t="n">
        <v>146</v>
      </c>
      <c r="H81" s="6">
        <f>IF(AND(ISNUMBER(G81),ISNUMBER(E81)),G81/E81*100000,"")</f>
        <v/>
      </c>
      <c r="I81" s="7">
        <f>IF(AND(ISNUMBER(H81),E81&gt;=1000000),COUNTIFS($E$2:$E$235,"&gt;=1000000",$H$2:$H$235,"&gt;"&amp;H81)+1,"")</f>
        <v/>
      </c>
      <c r="J81" s="6" t="n">
        <v>-57.9</v>
      </c>
      <c r="K81" s="7">
        <f>IF(AND(ISNUMBER(J81),E81&gt;=1000000),COUNTIFS($E$2:$E$235,"&gt;=1000000",$J$2:$J$235,"&gt;"&amp;J81)+1,"")</f>
        <v/>
      </c>
      <c r="L81" s="6" t="n">
        <v>-77</v>
      </c>
      <c r="M81" s="5" t="n">
        <v>-128</v>
      </c>
      <c r="N81" s="6" t="n">
        <v>-136.4</v>
      </c>
      <c r="O81" s="8" t="n">
        <v>44244</v>
      </c>
      <c r="P81" s="7">
        <f>IF(ISNUMBER(O81),O81-DATE(2020,12,8),"")</f>
        <v/>
      </c>
      <c r="Q81" s="6" t="n">
        <v>29.39</v>
      </c>
      <c r="R81" s="6" t="n">
        <v>62.77</v>
      </c>
      <c r="S81" s="8" t="n">
        <v>44488</v>
      </c>
      <c r="T81" s="8" t="n"/>
      <c r="U81" s="6" t="n">
        <v>32.1</v>
      </c>
      <c r="V81" s="5" t="n">
        <v>21490.943</v>
      </c>
    </row>
    <row r="82" ht="15.75" customHeight="1" s="14">
      <c r="A82" s="4" t="inlineStr">
        <is>
          <t>Luxembourg</t>
        </is>
      </c>
      <c r="B82" s="4" t="inlineStr">
        <is>
          <t>LUX</t>
        </is>
      </c>
      <c r="C82" s="4" t="inlineStr">
        <is>
          <t>Europa</t>
        </is>
      </c>
      <c r="D82" s="5" t="n">
        <v>2586</v>
      </c>
      <c r="E82" s="5" t="n">
        <v>647601</v>
      </c>
      <c r="F82" s="6">
        <f>IF(AND(ISNUMBER(D82),D82&gt;0),E82/D82,"")</f>
        <v/>
      </c>
      <c r="G82" s="5" t="n">
        <v>1000</v>
      </c>
      <c r="H82" s="6">
        <f>IF(AND(ISNUMBER(G82),ISNUMBER(E82)),G82/E82*100000,"")</f>
        <v/>
      </c>
      <c r="I82" s="7">
        <f>IF(AND(ISNUMBER(H82),E82&gt;=1000000),COUNTIFS($E$2:$E$235,"&gt;=1000000",$H$2:$H$235,"&gt;"&amp;H82)+1,"")</f>
        <v/>
      </c>
      <c r="J82" s="6" t="n">
        <v>48.9</v>
      </c>
      <c r="K82" s="7">
        <f>IF(AND(ISNUMBER(J82),E82&gt;=1000000),COUNTIFS($E$2:$E$235,"&gt;=1000000",$J$2:$J$235,"&gt;"&amp;J82)+1,"")</f>
        <v/>
      </c>
      <c r="L82" s="6" t="n">
        <v>38.9</v>
      </c>
      <c r="M82" s="5" t="n">
        <v>-20</v>
      </c>
      <c r="N82" s="6" t="n">
        <v>-3.1</v>
      </c>
      <c r="O82" s="8" t="n">
        <v>44193</v>
      </c>
      <c r="P82" s="7">
        <f>IF(ISNUMBER(O82),O82-DATE(2020,12,8),"")</f>
        <v/>
      </c>
      <c r="Q82" s="6" t="n">
        <v>5.85</v>
      </c>
      <c r="R82" s="6" t="n">
        <v>5.85</v>
      </c>
      <c r="S82" s="8" t="n">
        <v>45088</v>
      </c>
      <c r="T82" s="8" t="n">
        <v>45088</v>
      </c>
      <c r="U82" s="6" t="n">
        <v>39.7</v>
      </c>
      <c r="V82" s="5" t="n">
        <v>94277.965</v>
      </c>
    </row>
    <row r="83" ht="15.75" customHeight="1" s="14">
      <c r="A83" s="4" t="inlineStr">
        <is>
          <t>Bonaire Sint Eustatius and Saba</t>
        </is>
      </c>
      <c r="B83" s="4" t="inlineStr">
        <is>
          <t>BES</t>
        </is>
      </c>
      <c r="C83" s="4" t="inlineStr">
        <is>
          <t>América do Norte</t>
        </is>
      </c>
      <c r="D83" s="5" t="n">
        <v>328</v>
      </c>
      <c r="E83" s="5" t="n">
        <v>27052</v>
      </c>
      <c r="F83" s="6">
        <f>IF(AND(ISNUMBER(D83),D83&gt;0),E83/D83,"")</f>
        <v/>
      </c>
      <c r="G83" s="5" t="n">
        <v>41</v>
      </c>
      <c r="H83" s="6">
        <f>IF(AND(ISNUMBER(G83),ISNUMBER(E83)),G83/E83*100000,"")</f>
        <v/>
      </c>
      <c r="I83" s="7">
        <f>IF(AND(ISNUMBER(H83),E83&gt;=1000000),COUNTIFS($E$2:$E$235,"&gt;=1000000",$H$2:$H$235,"&gt;"&amp;H83)+1,"")</f>
        <v/>
      </c>
      <c r="J83" s="6" t="n">
        <v>396</v>
      </c>
      <c r="K83" s="7">
        <f>IF(AND(ISNUMBER(J83),E83&gt;=1000000),COUNTIFS($E$2:$E$235,"&gt;=1000000",$J$2:$J$235,"&gt;"&amp;J83)+1,"")</f>
        <v/>
      </c>
      <c r="L83" s="6" t="n">
        <v>627.9</v>
      </c>
      <c r="M83" s="5" t="n">
        <v>191</v>
      </c>
      <c r="N83" s="6" t="n">
        <v>704.9</v>
      </c>
      <c r="O83" s="8" t="n">
        <v>44295</v>
      </c>
      <c r="P83" s="7">
        <f>IF(ISNUMBER(O83),O83-DATE(2020,12,8),"")</f>
        <v/>
      </c>
      <c r="Q83" s="6" t="n">
        <v>6.15</v>
      </c>
      <c r="R83" s="6" t="n">
        <v>61.87</v>
      </c>
      <c r="S83" s="8" t="n">
        <v>44440</v>
      </c>
      <c r="T83" s="8" t="n"/>
      <c r="U83" s="6" t="n"/>
      <c r="V83" s="5" t="n"/>
    </row>
    <row r="84" ht="15.75" customHeight="1" s="14">
      <c r="A84" s="4" t="inlineStr">
        <is>
          <t>Jersey</t>
        </is>
      </c>
      <c r="B84" s="4" t="inlineStr">
        <is>
          <t>JEY</t>
        </is>
      </c>
      <c r="C84" s="4" t="inlineStr">
        <is>
          <t>Europa</t>
        </is>
      </c>
      <c r="D84" s="5" t="n">
        <v>118</v>
      </c>
      <c r="E84" s="5" t="n">
        <v>110796</v>
      </c>
      <c r="F84" s="6">
        <f>IF(AND(ISNUMBER(D84),D84&gt;0),E84/D84,"")</f>
        <v/>
      </c>
      <c r="G84" s="5" t="n">
        <v>161</v>
      </c>
      <c r="H84" s="6">
        <f>IF(AND(ISNUMBER(G84),ISNUMBER(E84)),G84/E84*100000,"")</f>
        <v/>
      </c>
      <c r="I84" s="7">
        <f>IF(AND(ISNUMBER(H84),E84&gt;=1000000),COUNTIFS($E$2:$E$235,"&gt;=1000000",$H$2:$H$235,"&gt;"&amp;H84)+1,"")</f>
        <v/>
      </c>
      <c r="J84" s="6" t="n">
        <v>288.4</v>
      </c>
      <c r="K84" s="7">
        <f>IF(AND(ISNUMBER(J84),E84&gt;=1000000),COUNTIFS($E$2:$E$235,"&gt;=1000000",$J$2:$J$235,"&gt;"&amp;J84)+1,"")</f>
        <v/>
      </c>
      <c r="L84" s="6" t="n">
        <v>494</v>
      </c>
      <c r="M84" s="5" t="n">
        <v>575</v>
      </c>
      <c r="N84" s="6" t="n">
        <v>519.1</v>
      </c>
      <c r="O84" s="8" t="n">
        <v>44269</v>
      </c>
      <c r="P84" s="7">
        <f>IF(ISNUMBER(O84),O84-DATE(2020,12,8),"")</f>
        <v/>
      </c>
      <c r="Q84" s="6" t="n">
        <v>47.47</v>
      </c>
      <c r="R84" s="6" t="n">
        <v>69.48999999999999</v>
      </c>
      <c r="S84" s="8" t="n">
        <v>44384</v>
      </c>
      <c r="T84" s="8" t="n">
        <v>44573</v>
      </c>
      <c r="U84" s="6" t="n"/>
      <c r="V84" s="5" t="n"/>
    </row>
    <row r="85" ht="15.75" customHeight="1" s="14">
      <c r="A85" s="4" t="inlineStr">
        <is>
          <t>Saint Martin (French part)</t>
        </is>
      </c>
      <c r="B85" s="4" t="inlineStr">
        <is>
          <t>MAF</t>
        </is>
      </c>
      <c r="C85" s="4" t="inlineStr">
        <is>
          <t>América do Norte</t>
        </is>
      </c>
      <c r="D85" s="5" t="n">
        <v>53</v>
      </c>
      <c r="E85" s="5" t="n">
        <v>31816</v>
      </c>
      <c r="F85" s="6">
        <f>IF(AND(ISNUMBER(D85),D85&gt;0),E85/D85,"")</f>
        <v/>
      </c>
      <c r="G85" s="5" t="n">
        <v>46</v>
      </c>
      <c r="H85" s="6">
        <f>IF(AND(ISNUMBER(G85),ISNUMBER(E85)),G85/E85*100000,"")</f>
        <v/>
      </c>
      <c r="I85" s="7">
        <f>IF(AND(ISNUMBER(H85),E85&gt;=1000000),COUNTIFS($E$2:$E$235,"&gt;=1000000",$H$2:$H$235,"&gt;"&amp;H85)+1,"")</f>
        <v/>
      </c>
      <c r="J85" s="6" t="n">
        <v>284.3</v>
      </c>
      <c r="K85" s="7">
        <f>IF(AND(ISNUMBER(J85),E85&gt;=1000000),COUNTIFS($E$2:$E$235,"&gt;=1000000",$J$2:$J$235,"&gt;"&amp;J85)+1,"")</f>
        <v/>
      </c>
      <c r="L85" s="6" t="n">
        <v>346.9</v>
      </c>
      <c r="M85" s="5" t="n">
        <v>117</v>
      </c>
      <c r="N85" s="6" t="n">
        <v>367.8</v>
      </c>
      <c r="O85" s="8" t="n"/>
      <c r="P85" s="7">
        <f>IF(ISNUMBER(O85),O85-DATE(2020,12,8),"")</f>
        <v/>
      </c>
      <c r="Q85" s="6" t="n"/>
      <c r="R85" s="6" t="n"/>
      <c r="S85" s="8" t="n"/>
      <c r="T85" s="8" t="n"/>
      <c r="U85" s="6" t="n"/>
      <c r="V85" s="5" t="n"/>
    </row>
    <row r="86" ht="15.75" customHeight="1" s="14">
      <c r="A86" s="4" t="inlineStr">
        <is>
          <t>Canada</t>
        </is>
      </c>
      <c r="B86" s="4" t="inlineStr">
        <is>
          <t>CAN</t>
        </is>
      </c>
      <c r="C86" s="4" t="inlineStr">
        <is>
          <t>América do Norte</t>
        </is>
      </c>
      <c r="D86" s="5" t="n">
        <v>9970610</v>
      </c>
      <c r="E86" s="5" t="n">
        <v>38454328</v>
      </c>
      <c r="F86" s="6">
        <f>IF(AND(ISNUMBER(D86),D86&gt;0),E86/D86,"")</f>
        <v/>
      </c>
      <c r="G86" s="5" t="n">
        <v>55282</v>
      </c>
      <c r="H86" s="6">
        <f>IF(AND(ISNUMBER(G86),ISNUMBER(E86)),G86/E86*100000,"")</f>
        <v/>
      </c>
      <c r="I86" s="7">
        <f>IF(AND(ISNUMBER(H86),E86&gt;=1000000),COUNTIFS($E$2:$E$235,"&gt;=1000000",$H$2:$H$235,"&gt;"&amp;H86)+1,"")</f>
        <v/>
      </c>
      <c r="J86" s="6" t="n">
        <v>76.90000000000001</v>
      </c>
      <c r="K86" s="7">
        <f>IF(AND(ISNUMBER(J86),E86&gt;=1000000),COUNTIFS($E$2:$E$235,"&gt;=1000000",$J$2:$J$235,"&gt;"&amp;J86)+1,"")</f>
        <v/>
      </c>
      <c r="L86" s="6" t="n">
        <v>163.9</v>
      </c>
      <c r="M86" s="5" t="n">
        <v>86506</v>
      </c>
      <c r="N86" s="6" t="n">
        <v>225</v>
      </c>
      <c r="O86" s="8" t="n">
        <v>44179</v>
      </c>
      <c r="P86" s="7">
        <f>IF(ISNUMBER(O86),O86-DATE(2020,12,8),"")</f>
        <v/>
      </c>
      <c r="Q86" s="6" t="n">
        <v>30.66</v>
      </c>
      <c r="R86" s="6" t="n">
        <v>76.55</v>
      </c>
      <c r="S86" s="8" t="n">
        <v>44396</v>
      </c>
      <c r="T86" s="8" t="n">
        <v>44467</v>
      </c>
      <c r="U86" s="6" t="n">
        <v>41.4</v>
      </c>
      <c r="V86" s="5" t="n">
        <v>44017.591</v>
      </c>
    </row>
    <row r="87" ht="15.75" customHeight="1" s="14">
      <c r="A87" s="4" t="inlineStr">
        <is>
          <t>Isle of Man</t>
        </is>
      </c>
      <c r="B87" s="4" t="inlineStr">
        <is>
          <t>IMN</t>
        </is>
      </c>
      <c r="C87" s="4" t="inlineStr">
        <is>
          <t>Europa</t>
        </is>
      </c>
      <c r="D87" s="5" t="n">
        <v>572</v>
      </c>
      <c r="E87" s="5" t="n">
        <v>84534</v>
      </c>
      <c r="F87" s="6">
        <f>IF(AND(ISNUMBER(D87),D87&gt;0),E87/D87,"")</f>
        <v/>
      </c>
      <c r="G87" s="5" t="n">
        <v>116</v>
      </c>
      <c r="H87" s="6">
        <f>IF(AND(ISNUMBER(G87),ISNUMBER(E87)),G87/E87*100000,"")</f>
        <v/>
      </c>
      <c r="I87" s="7">
        <f>IF(AND(ISNUMBER(H87),E87&gt;=1000000),COUNTIFS($E$2:$E$235,"&gt;=1000000",$H$2:$H$235,"&gt;"&amp;H87)+1,"")</f>
        <v/>
      </c>
      <c r="J87" s="6" t="n">
        <v>143</v>
      </c>
      <c r="K87" s="7">
        <f>IF(AND(ISNUMBER(J87),E87&gt;=1000000),COUNTIFS($E$2:$E$235,"&gt;=1000000",$J$2:$J$235,"&gt;"&amp;J87)+1,"")</f>
        <v/>
      </c>
      <c r="L87" s="6" t="n">
        <v>268.1</v>
      </c>
      <c r="M87" s="5" t="n">
        <v>246</v>
      </c>
      <c r="N87" s="6" t="n">
        <v>291.4</v>
      </c>
      <c r="O87" s="8" t="n">
        <v>44217</v>
      </c>
      <c r="P87" s="7">
        <f>IF(ISNUMBER(O87),O87-DATE(2020,12,8),"")</f>
        <v/>
      </c>
      <c r="Q87" s="6" t="n">
        <v>49.4</v>
      </c>
      <c r="R87" s="6" t="n">
        <v>77.43000000000001</v>
      </c>
      <c r="S87" s="8" t="n">
        <v>44378</v>
      </c>
      <c r="T87" s="8" t="n">
        <v>44410</v>
      </c>
      <c r="U87" s="6" t="n"/>
      <c r="V87" s="5" t="n"/>
    </row>
    <row r="88" ht="15.75" customHeight="1" s="14">
      <c r="A88" s="4" t="inlineStr">
        <is>
          <t>French Guiana</t>
        </is>
      </c>
      <c r="B88" s="4" t="inlineStr">
        <is>
          <t>GUF</t>
        </is>
      </c>
      <c r="C88" s="4" t="inlineStr">
        <is>
          <t>América do Sul</t>
        </is>
      </c>
      <c r="D88" s="5" t="n">
        <v>90000</v>
      </c>
      <c r="E88" s="5" t="n">
        <v>304568</v>
      </c>
      <c r="F88" s="6">
        <f>IF(AND(ISNUMBER(D88),D88&gt;0),E88/D88,"")</f>
        <v/>
      </c>
      <c r="G88" s="5" t="n">
        <v>413</v>
      </c>
      <c r="H88" s="6">
        <f>IF(AND(ISNUMBER(G88),ISNUMBER(E88)),G88/E88*100000,"")</f>
        <v/>
      </c>
      <c r="I88" s="7">
        <f>IF(AND(ISNUMBER(H88),E88&gt;=1000000),COUNTIFS($E$2:$E$235,"&gt;=1000000",$H$2:$H$235,"&gt;"&amp;H88)+1,"")</f>
        <v/>
      </c>
      <c r="J88" s="6" t="n">
        <v>317.4</v>
      </c>
      <c r="K88" s="7">
        <f>IF(AND(ISNUMBER(J88),E88&gt;=1000000),COUNTIFS($E$2:$E$235,"&gt;=1000000",$J$2:$J$235,"&gt;"&amp;J88)+1,"")</f>
        <v/>
      </c>
      <c r="L88" s="6" t="n">
        <v>409.2</v>
      </c>
      <c r="M88" s="5" t="n">
        <v>1326</v>
      </c>
      <c r="N88" s="6" t="n">
        <v>435.5</v>
      </c>
      <c r="O88" s="8" t="n"/>
      <c r="P88" s="7">
        <f>IF(ISNUMBER(O88),O88-DATE(2020,12,8),"")</f>
        <v/>
      </c>
      <c r="Q88" s="6" t="n"/>
      <c r="R88" s="6" t="n"/>
      <c r="S88" s="8" t="n"/>
      <c r="T88" s="8" t="n"/>
      <c r="U88" s="6" t="n">
        <v>25.3</v>
      </c>
      <c r="V88" s="5" t="n"/>
    </row>
    <row r="89" ht="15.75" customHeight="1" s="14">
      <c r="A89" s="4" t="inlineStr">
        <is>
          <t>Israel</t>
        </is>
      </c>
      <c r="B89" s="4" t="inlineStr">
        <is>
          <t>ISR</t>
        </is>
      </c>
      <c r="C89" s="4" t="inlineStr">
        <is>
          <t>Ásia</t>
        </is>
      </c>
      <c r="D89" s="5" t="n">
        <v>21056</v>
      </c>
      <c r="E89" s="5" t="n">
        <v>9449000</v>
      </c>
      <c r="F89" s="6">
        <f>IF(AND(ISNUMBER(D89),D89&gt;0),E89/D89,"")</f>
        <v/>
      </c>
      <c r="G89" s="5" t="n">
        <v>12707</v>
      </c>
      <c r="H89" s="6">
        <f>IF(AND(ISNUMBER(G89),ISNUMBER(E89)),G89/E89*100000,"")</f>
        <v/>
      </c>
      <c r="I89" s="7">
        <f>IF(AND(ISNUMBER(H89),E89&gt;=1000000),COUNTIFS($E$2:$E$235,"&gt;=1000000",$H$2:$H$235,"&gt;"&amp;H89)+1,"")</f>
        <v/>
      </c>
      <c r="J89" s="6" t="n">
        <v>85.3</v>
      </c>
      <c r="K89" s="7">
        <f>IF(AND(ISNUMBER(J89),E89&gt;=1000000),COUNTIFS($E$2:$E$235,"&gt;=1000000",$J$2:$J$235,"&gt;"&amp;J89)+1,"")</f>
        <v/>
      </c>
      <c r="L89" s="6" t="n">
        <v>143.1</v>
      </c>
      <c r="M89" s="5" t="n">
        <v>19167</v>
      </c>
      <c r="N89" s="6" t="n">
        <v>202.9</v>
      </c>
      <c r="O89" s="8" t="n">
        <v>44184</v>
      </c>
      <c r="P89" s="7">
        <f>IF(ISNUMBER(O89),O89-DATE(2020,12,8),"")</f>
        <v/>
      </c>
      <c r="Q89" s="6" t="n">
        <v>55.04</v>
      </c>
      <c r="R89" s="6" t="n">
        <v>62.89</v>
      </c>
      <c r="S89" s="8" t="n">
        <v>44281</v>
      </c>
      <c r="T89" s="8" t="n"/>
      <c r="U89" s="6" t="n">
        <v>30.6</v>
      </c>
      <c r="V89" s="5" t="n">
        <v>33132.32</v>
      </c>
    </row>
    <row r="90" ht="15.75" customHeight="1" s="14">
      <c r="A90" s="4" t="inlineStr">
        <is>
          <t>United States Virgin Islands</t>
        </is>
      </c>
      <c r="B90" s="4" t="inlineStr">
        <is>
          <t>VIR</t>
        </is>
      </c>
      <c r="C90" s="4" t="inlineStr">
        <is>
          <t>América do Norte</t>
        </is>
      </c>
      <c r="D90" s="5" t="n">
        <v>347</v>
      </c>
      <c r="E90" s="5" t="n">
        <v>99479</v>
      </c>
      <c r="F90" s="6">
        <f>IF(AND(ISNUMBER(D90),D90&gt;0),E90/D90,"")</f>
        <v/>
      </c>
      <c r="G90" s="5" t="n">
        <v>132</v>
      </c>
      <c r="H90" s="6">
        <f>IF(AND(ISNUMBER(G90),ISNUMBER(E90)),G90/E90*100000,"")</f>
        <v/>
      </c>
      <c r="I90" s="7">
        <f>IF(AND(ISNUMBER(H90),E90&gt;=1000000),COUNTIFS($E$2:$E$235,"&gt;=1000000",$H$2:$H$235,"&gt;"&amp;H90)+1,"")</f>
        <v/>
      </c>
      <c r="J90" s="6" t="n">
        <v>368.7</v>
      </c>
      <c r="K90" s="7">
        <f>IF(AND(ISNUMBER(J90),E90&gt;=1000000),COUNTIFS($E$2:$E$235,"&gt;=1000000",$J$2:$J$235,"&gt;"&amp;J90)+1,"")</f>
        <v/>
      </c>
      <c r="L90" s="6" t="n">
        <v>513.2</v>
      </c>
      <c r="M90" s="5" t="n">
        <v>618</v>
      </c>
      <c r="N90" s="6" t="n">
        <v>621</v>
      </c>
      <c r="O90" s="8" t="n"/>
      <c r="P90" s="7">
        <f>IF(ISNUMBER(O90),O90-DATE(2020,12,8),"")</f>
        <v/>
      </c>
      <c r="Q90" s="6" t="n"/>
      <c r="R90" s="6" t="n"/>
      <c r="S90" s="8" t="n"/>
      <c r="T90" s="8" t="n"/>
      <c r="U90" s="6" t="n">
        <v>42.2</v>
      </c>
      <c r="V90" s="5" t="n"/>
    </row>
    <row r="91" ht="15.75" customHeight="1" s="14">
      <c r="A91" s="4" t="inlineStr">
        <is>
          <t>Netherlands</t>
        </is>
      </c>
      <c r="B91" s="4" t="inlineStr">
        <is>
          <t>NLD</t>
        </is>
      </c>
      <c r="C91" s="4" t="inlineStr">
        <is>
          <t>Europa</t>
        </is>
      </c>
      <c r="D91" s="5" t="n">
        <v>41526</v>
      </c>
      <c r="E91" s="5" t="n">
        <v>17564020</v>
      </c>
      <c r="F91" s="6">
        <f>IF(AND(ISNUMBER(D91),D91&gt;0),E91/D91,"")</f>
        <v/>
      </c>
      <c r="G91" s="5" t="n">
        <v>22986</v>
      </c>
      <c r="H91" s="6">
        <f>IF(AND(ISNUMBER(G91),ISNUMBER(E91)),G91/E91*100000,"")</f>
        <v/>
      </c>
      <c r="I91" s="7">
        <f>IF(AND(ISNUMBER(H91),E91&gt;=1000000),COUNTIFS($E$2:$E$235,"&gt;=1000000",$H$2:$H$235,"&gt;"&amp;H91)+1,"")</f>
        <v/>
      </c>
      <c r="J91" s="6" t="n">
        <v>189.5</v>
      </c>
      <c r="K91" s="7">
        <f>IF(AND(ISNUMBER(J91),E91&gt;=1000000),COUNTIFS($E$2:$E$235,"&gt;=1000000",$J$2:$J$235,"&gt;"&amp;J91)+1,"")</f>
        <v/>
      </c>
      <c r="L91" s="6" t="n">
        <v>273.9</v>
      </c>
      <c r="M91" s="5" t="n">
        <v>67959</v>
      </c>
      <c r="N91" s="6" t="n">
        <v>386.9</v>
      </c>
      <c r="O91" s="8" t="n">
        <v>44204</v>
      </c>
      <c r="P91" s="7">
        <f>IF(ISNUMBER(O91),O91-DATE(2020,12,8),"")</f>
        <v/>
      </c>
      <c r="Q91" s="6" t="n">
        <v>29.86</v>
      </c>
      <c r="R91" s="6" t="n">
        <v>65.97</v>
      </c>
      <c r="S91" s="8" t="n">
        <v>44414</v>
      </c>
      <c r="T91" s="8" t="n"/>
      <c r="U91" s="6" t="n">
        <v>43.2</v>
      </c>
      <c r="V91" s="5" t="n">
        <v>48472.545</v>
      </c>
    </row>
    <row r="92" ht="15.75" customHeight="1" s="14">
      <c r="A92" s="4" t="inlineStr">
        <is>
          <t>Jamaica</t>
        </is>
      </c>
      <c r="B92" s="4" t="inlineStr">
        <is>
          <t>JAM</t>
        </is>
      </c>
      <c r="C92" s="4" t="inlineStr">
        <is>
          <t>América do Norte</t>
        </is>
      </c>
      <c r="D92" s="5" t="n">
        <v>10990</v>
      </c>
      <c r="E92" s="5" t="n">
        <v>2827382</v>
      </c>
      <c r="F92" s="6">
        <f>IF(AND(ISNUMBER(D92),D92&gt;0),E92/D92,"")</f>
        <v/>
      </c>
      <c r="G92" s="5" t="n">
        <v>3611</v>
      </c>
      <c r="H92" s="6">
        <f>IF(AND(ISNUMBER(G92),ISNUMBER(E92)),G92/E92*100000,"")</f>
        <v/>
      </c>
      <c r="I92" s="7">
        <f>IF(AND(ISNUMBER(H92),E92&gt;=1000000),COUNTIFS($E$2:$E$235,"&gt;=1000000",$H$2:$H$235,"&gt;"&amp;H92)+1,"")</f>
        <v/>
      </c>
      <c r="J92" s="6" t="n">
        <v>183.4</v>
      </c>
      <c r="K92" s="7">
        <f>IF(AND(ISNUMBER(J92),E92&gt;=1000000),COUNTIFS($E$2:$E$235,"&gt;=1000000",$J$2:$J$235,"&gt;"&amp;J92)+1,"")</f>
        <v/>
      </c>
      <c r="L92" s="6" t="n">
        <v>191.8</v>
      </c>
      <c r="M92" s="5" t="n">
        <v>6225</v>
      </c>
      <c r="N92" s="6" t="n">
        <v>220.2</v>
      </c>
      <c r="O92" s="8" t="n">
        <v>44265</v>
      </c>
      <c r="P92" s="7">
        <f>IF(ISNUMBER(O92),O92-DATE(2020,12,8),"")</f>
        <v/>
      </c>
      <c r="Q92" s="6" t="n">
        <v>2.72</v>
      </c>
      <c r="R92" s="6" t="n">
        <v>20.05</v>
      </c>
      <c r="S92" s="8" t="n"/>
      <c r="T92" s="8" t="n"/>
      <c r="U92" s="6" t="n">
        <v>31.4</v>
      </c>
      <c r="V92" s="5" t="n">
        <v>8193.571</v>
      </c>
    </row>
    <row r="93" ht="15.75" customHeight="1" s="14">
      <c r="A93" s="4" t="inlineStr">
        <is>
          <t>Albania</t>
        </is>
      </c>
      <c r="B93" s="4" t="inlineStr">
        <is>
          <t>ALB</t>
        </is>
      </c>
      <c r="C93" s="4" t="inlineStr">
        <is>
          <t>Europa</t>
        </is>
      </c>
      <c r="D93" s="5" t="n">
        <v>28748</v>
      </c>
      <c r="E93" s="5" t="n">
        <v>2842318</v>
      </c>
      <c r="F93" s="6">
        <f>IF(AND(ISNUMBER(D93),D93&gt;0),E93/D93,"")</f>
        <v/>
      </c>
      <c r="G93" s="5" t="n">
        <v>3605</v>
      </c>
      <c r="H93" s="6">
        <f>IF(AND(ISNUMBER(G93),ISNUMBER(E93)),G93/E93*100000,"")</f>
        <v/>
      </c>
      <c r="I93" s="7">
        <f>IF(AND(ISNUMBER(H93),E93&gt;=1000000),COUNTIFS($E$2:$E$235,"&gt;=1000000",$H$2:$H$235,"&gt;"&amp;H93)+1,"")</f>
        <v/>
      </c>
      <c r="J93" s="6" t="n">
        <v>543.1</v>
      </c>
      <c r="K93" s="7">
        <f>IF(AND(ISNUMBER(J93),E93&gt;=1000000),COUNTIFS($E$2:$E$235,"&gt;=1000000",$J$2:$J$235,"&gt;"&amp;J93)+1,"")</f>
        <v/>
      </c>
      <c r="L93" s="6" t="n">
        <v>603.2</v>
      </c>
      <c r="M93" s="5" t="n">
        <v>15659</v>
      </c>
      <c r="N93" s="6" t="n">
        <v>550.9</v>
      </c>
      <c r="O93" s="8" t="n">
        <v>44207</v>
      </c>
      <c r="P93" s="7">
        <f>IF(ISNUMBER(O93),O93-DATE(2020,12,8),"")</f>
        <v/>
      </c>
      <c r="Q93" s="6" t="n">
        <v>14.2</v>
      </c>
      <c r="R93" s="6" t="n">
        <v>36.28</v>
      </c>
      <c r="S93" s="8" t="n"/>
      <c r="T93" s="8" t="n"/>
      <c r="U93" s="6" t="n">
        <v>38</v>
      </c>
      <c r="V93" s="5" t="n">
        <v>11803.431</v>
      </c>
    </row>
    <row r="94" ht="15.75" customHeight="1" s="14">
      <c r="A94" s="4" t="inlineStr">
        <is>
          <t>Jordan</t>
        </is>
      </c>
      <c r="B94" s="4" t="inlineStr">
        <is>
          <t>JOR</t>
        </is>
      </c>
      <c r="C94" s="4" t="inlineStr">
        <is>
          <t>Ásia</t>
        </is>
      </c>
      <c r="D94" s="5" t="n">
        <v>88946</v>
      </c>
      <c r="E94" s="5" t="n">
        <v>11285875</v>
      </c>
      <c r="F94" s="6">
        <f>IF(AND(ISNUMBER(D94),D94&gt;0),E94/D94,"")</f>
        <v/>
      </c>
      <c r="G94" s="5" t="n">
        <v>14122</v>
      </c>
      <c r="H94" s="6">
        <f>IF(AND(ISNUMBER(G94),ISNUMBER(E94)),G94/E94*100000,"")</f>
        <v/>
      </c>
      <c r="I94" s="7">
        <f>IF(AND(ISNUMBER(H94),E94&gt;=1000000),COUNTIFS($E$2:$E$235,"&gt;=1000000",$H$2:$H$235,"&gt;"&amp;H94)+1,"")</f>
        <v/>
      </c>
      <c r="J94" s="6" t="n">
        <v>129.7</v>
      </c>
      <c r="K94" s="7">
        <f>IF(AND(ISNUMBER(J94),E94&gt;=1000000),COUNTIFS($E$2:$E$235,"&gt;=1000000",$J$2:$J$235,"&gt;"&amp;J94)+1,"")</f>
        <v/>
      </c>
      <c r="L94" s="6" t="n">
        <v>140.1</v>
      </c>
      <c r="M94" s="5" t="n">
        <v>14728</v>
      </c>
      <c r="N94" s="6" t="n">
        <v>130.5</v>
      </c>
      <c r="O94" s="8" t="n">
        <v>44209</v>
      </c>
      <c r="P94" s="7">
        <f>IF(ISNUMBER(O94),O94-DATE(2020,12,8),"")</f>
        <v/>
      </c>
      <c r="Q94" s="6" t="n">
        <v>12.57</v>
      </c>
      <c r="R94" s="6" t="n">
        <v>34.86</v>
      </c>
      <c r="S94" s="8" t="n"/>
      <c r="T94" s="8" t="n"/>
      <c r="U94" s="6" t="n">
        <v>23.2</v>
      </c>
      <c r="V94" s="5" t="n">
        <v>8337.49</v>
      </c>
    </row>
    <row r="95" ht="15.75" customHeight="1" s="14">
      <c r="A95" s="4" t="inlineStr">
        <is>
          <t>Saint Vincent and the Grenadines</t>
        </is>
      </c>
      <c r="B95" s="4" t="inlineStr">
        <is>
          <t>VCT</t>
        </is>
      </c>
      <c r="C95" s="4" t="inlineStr">
        <is>
          <t>América do Norte</t>
        </is>
      </c>
      <c r="D95" s="5" t="n">
        <v>388</v>
      </c>
      <c r="E95" s="5" t="n">
        <v>103959</v>
      </c>
      <c r="F95" s="6">
        <f>IF(AND(ISNUMBER(D95),D95&gt;0),E95/D95,"")</f>
        <v/>
      </c>
      <c r="G95" s="5" t="n">
        <v>124</v>
      </c>
      <c r="H95" s="6">
        <f>IF(AND(ISNUMBER(G95),ISNUMBER(E95)),G95/E95*100000,"")</f>
        <v/>
      </c>
      <c r="I95" s="7">
        <f>IF(AND(ISNUMBER(H95),E95&gt;=1000000),COUNTIFS($E$2:$E$235,"&gt;=1000000",$H$2:$H$235,"&gt;"&amp;H95)+1,"")</f>
        <v/>
      </c>
      <c r="J95" s="6" t="n">
        <v>104.3</v>
      </c>
      <c r="K95" s="7">
        <f>IF(AND(ISNUMBER(J95),E95&gt;=1000000),COUNTIFS($E$2:$E$235,"&gt;=1000000",$J$2:$J$235,"&gt;"&amp;J95)+1,"")</f>
        <v/>
      </c>
      <c r="L95" s="6" t="n">
        <v>197</v>
      </c>
      <c r="M95" s="5" t="n">
        <v>273</v>
      </c>
      <c r="N95" s="6" t="n">
        <v>262.5</v>
      </c>
      <c r="O95" s="8" t="n">
        <v>44272</v>
      </c>
      <c r="P95" s="7">
        <f>IF(ISNUMBER(O95),O95-DATE(2020,12,8),"")</f>
        <v/>
      </c>
      <c r="Q95" s="6" t="n"/>
      <c r="R95" s="6" t="n">
        <v>25.24</v>
      </c>
      <c r="S95" s="8" t="n"/>
      <c r="T95" s="8" t="n"/>
      <c r="U95" s="6" t="n">
        <v>31.8</v>
      </c>
      <c r="V95" s="5" t="n">
        <v>10727.146</v>
      </c>
    </row>
    <row r="96" ht="15.75" customHeight="1" s="14">
      <c r="A96" s="4" t="inlineStr">
        <is>
          <t>Turkey</t>
        </is>
      </c>
      <c r="B96" s="4" t="inlineStr">
        <is>
          <t>TUR</t>
        </is>
      </c>
      <c r="C96" s="4" t="inlineStr">
        <is>
          <t>Ásia</t>
        </is>
      </c>
      <c r="D96" s="5" t="n">
        <v>774815</v>
      </c>
      <c r="E96" s="5" t="n">
        <v>85341248</v>
      </c>
      <c r="F96" s="6">
        <f>IF(AND(ISNUMBER(D96),D96&gt;0),E96/D96,"")</f>
        <v/>
      </c>
      <c r="G96" s="5" t="n">
        <v>101419</v>
      </c>
      <c r="H96" s="6">
        <f>IF(AND(ISNUMBER(G96),ISNUMBER(E96)),G96/E96*100000,"")</f>
        <v/>
      </c>
      <c r="I96" s="7">
        <f>IF(AND(ISNUMBER(H96),E96&gt;=1000000),COUNTIFS($E$2:$E$235,"&gt;=1000000",$H$2:$H$235,"&gt;"&amp;H96)+1,"")</f>
        <v/>
      </c>
      <c r="J96" s="6" t="n">
        <v>224.3</v>
      </c>
      <c r="K96" s="7">
        <f>IF(AND(ISNUMBER(J96),E96&gt;=1000000),COUNTIFS($E$2:$E$235,"&gt;=1000000",$J$2:$J$235,"&gt;"&amp;J96)+1,"")</f>
        <v/>
      </c>
      <c r="L96" s="6" t="n">
        <v>288.5</v>
      </c>
      <c r="M96" s="5" t="n">
        <v>298149</v>
      </c>
      <c r="N96" s="6" t="n">
        <v>349.4</v>
      </c>
      <c r="O96" s="8" t="n">
        <v>44210</v>
      </c>
      <c r="P96" s="7">
        <f>IF(ISNUMBER(O96),O96-DATE(2020,12,8),"")</f>
        <v/>
      </c>
      <c r="Q96" s="6" t="n">
        <v>17.83</v>
      </c>
      <c r="R96" s="6" t="n">
        <v>60.47</v>
      </c>
      <c r="S96" s="8" t="n">
        <v>44461</v>
      </c>
      <c r="T96" s="8" t="n"/>
      <c r="U96" s="6" t="n">
        <v>31.6</v>
      </c>
      <c r="V96" s="5" t="n">
        <v>25129.341</v>
      </c>
    </row>
    <row r="97" ht="15.75" customHeight="1" s="14">
      <c r="A97" s="4" t="inlineStr">
        <is>
          <t>Eswatini</t>
        </is>
      </c>
      <c r="B97" s="4" t="inlineStr">
        <is>
          <t>SWZ</t>
        </is>
      </c>
      <c r="C97" s="4" t="inlineStr">
        <is>
          <t>África</t>
        </is>
      </c>
      <c r="D97" s="5" t="n">
        <v>17364</v>
      </c>
      <c r="E97" s="5" t="n">
        <v>1201680</v>
      </c>
      <c r="F97" s="6">
        <f>IF(AND(ISNUMBER(D97),D97&gt;0),E97/D97,"")</f>
        <v/>
      </c>
      <c r="G97" s="5" t="n">
        <v>1427</v>
      </c>
      <c r="H97" s="6">
        <f>IF(AND(ISNUMBER(G97),ISNUMBER(E97)),G97/E97*100000,"")</f>
        <v/>
      </c>
      <c r="I97" s="7">
        <f>IF(AND(ISNUMBER(H97),E97&gt;=1000000),COUNTIFS($E$2:$E$235,"&gt;=1000000",$H$2:$H$235,"&gt;"&amp;H97)+1,"")</f>
        <v/>
      </c>
      <c r="J97" s="6" t="n">
        <v>157.2</v>
      </c>
      <c r="K97" s="7">
        <f>IF(AND(ISNUMBER(J97),E97&gt;=1000000),COUNTIFS($E$2:$E$235,"&gt;=1000000",$J$2:$J$235,"&gt;"&amp;J97)+1,"")</f>
        <v/>
      </c>
      <c r="L97" s="6" t="n">
        <v>201.2</v>
      </c>
      <c r="M97" s="5" t="n">
        <v>2525</v>
      </c>
      <c r="N97" s="6" t="n">
        <v>210.1</v>
      </c>
      <c r="O97" s="8" t="n">
        <v>44286</v>
      </c>
      <c r="P97" s="7">
        <f>IF(ISNUMBER(O97),O97-DATE(2020,12,8),"")</f>
        <v/>
      </c>
      <c r="Q97" s="6" t="n">
        <v>0.86</v>
      </c>
      <c r="R97" s="6" t="n">
        <v>25.07</v>
      </c>
      <c r="S97" s="8" t="n"/>
      <c r="T97" s="8" t="n"/>
      <c r="U97" s="6" t="n">
        <v>21.5</v>
      </c>
      <c r="V97" s="5" t="n">
        <v>7738.975</v>
      </c>
    </row>
    <row r="98" ht="15.75" customHeight="1" s="14">
      <c r="A98" s="4" t="inlineStr">
        <is>
          <t>Guatemala</t>
        </is>
      </c>
      <c r="B98" s="4" t="inlineStr">
        <is>
          <t>GTM</t>
        </is>
      </c>
      <c r="C98" s="4" t="inlineStr">
        <is>
          <t>América do Norte</t>
        </is>
      </c>
      <c r="D98" s="5" t="n">
        <v>108889</v>
      </c>
      <c r="E98" s="5" t="n">
        <v>17843914</v>
      </c>
      <c r="F98" s="6">
        <f>IF(AND(ISNUMBER(D98),D98&gt;0),E98/D98,"")</f>
        <v/>
      </c>
      <c r="G98" s="5" t="n">
        <v>20203</v>
      </c>
      <c r="H98" s="6">
        <f>IF(AND(ISNUMBER(G98),ISNUMBER(E98)),G98/E98*100000,"")</f>
        <v/>
      </c>
      <c r="I98" s="7">
        <f>IF(AND(ISNUMBER(H98),E98&gt;=1000000),COUNTIFS($E$2:$E$235,"&gt;=1000000",$H$2:$H$235,"&gt;"&amp;H98)+1,"")</f>
        <v/>
      </c>
      <c r="J98" s="6" t="n">
        <v>245.2</v>
      </c>
      <c r="K98" s="7">
        <f>IF(AND(ISNUMBER(J98),E98&gt;=1000000),COUNTIFS($E$2:$E$235,"&gt;=1000000",$J$2:$J$235,"&gt;"&amp;J98)+1,"")</f>
        <v/>
      </c>
      <c r="L98" s="6" t="n">
        <v>292.7</v>
      </c>
      <c r="M98" s="5" t="n">
        <v>56089</v>
      </c>
      <c r="N98" s="6" t="n">
        <v>314.3</v>
      </c>
      <c r="O98" s="8" t="n">
        <v>44253</v>
      </c>
      <c r="P98" s="7">
        <f>IF(ISNUMBER(O98),O98-DATE(2020,12,8),"")</f>
        <v/>
      </c>
      <c r="Q98" s="6" t="n">
        <v>0.9</v>
      </c>
      <c r="R98" s="6" t="n">
        <v>26.27</v>
      </c>
      <c r="S98" s="8" t="n"/>
      <c r="T98" s="8" t="n"/>
      <c r="U98" s="6" t="n">
        <v>22.9</v>
      </c>
      <c r="V98" s="5" t="n">
        <v>7423.808</v>
      </c>
    </row>
    <row r="99" ht="15.75" customHeight="1" s="14">
      <c r="A99" s="4" t="inlineStr">
        <is>
          <t>Malaysia</t>
        </is>
      </c>
      <c r="B99" s="4" t="inlineStr">
        <is>
          <t>MYS</t>
        </is>
      </c>
      <c r="C99" s="4" t="inlineStr">
        <is>
          <t>Ásia</t>
        </is>
      </c>
      <c r="D99" s="5" t="n">
        <v>329758</v>
      </c>
      <c r="E99" s="5" t="n">
        <v>33938216</v>
      </c>
      <c r="F99" s="6">
        <f>IF(AND(ISNUMBER(D99),D99&gt;0),E99/D99,"")</f>
        <v/>
      </c>
      <c r="G99" s="5" t="n">
        <v>37351</v>
      </c>
      <c r="H99" s="6">
        <f>IF(AND(ISNUMBER(G99),ISNUMBER(E99)),G99/E99*100000,"")</f>
        <v/>
      </c>
      <c r="I99" s="7">
        <f>IF(AND(ISNUMBER(H99),E99&gt;=1000000),COUNTIFS($E$2:$E$235,"&gt;=1000000",$H$2:$H$235,"&gt;"&amp;H99)+1,"")</f>
        <v/>
      </c>
      <c r="J99" s="6" t="n">
        <v>75.8</v>
      </c>
      <c r="K99" s="7">
        <f>IF(AND(ISNUMBER(J99),E99&gt;=1000000),COUNTIFS($E$2:$E$235,"&gt;=1000000",$J$2:$J$235,"&gt;"&amp;J99)+1,"")</f>
        <v/>
      </c>
      <c r="L99" s="6" t="n">
        <v>125</v>
      </c>
      <c r="M99" s="5" t="n">
        <v>50327</v>
      </c>
      <c r="N99" s="6" t="n">
        <v>148.3</v>
      </c>
      <c r="O99" s="8" t="n">
        <v>44251</v>
      </c>
      <c r="P99" s="7">
        <f>IF(ISNUMBER(O99),O99-DATE(2020,12,8),"")</f>
        <v/>
      </c>
      <c r="Q99" s="6" t="n">
        <v>6.9</v>
      </c>
      <c r="R99" s="6" t="n">
        <v>75.62</v>
      </c>
      <c r="S99" s="8" t="n">
        <v>44448</v>
      </c>
      <c r="T99" s="8" t="n">
        <v>44490</v>
      </c>
      <c r="U99" s="6" t="n">
        <v>29.9</v>
      </c>
      <c r="V99" s="5" t="n">
        <v>26808.164</v>
      </c>
    </row>
    <row r="100" ht="15.75" customHeight="1" s="14">
      <c r="A100" s="4" t="inlineStr">
        <is>
          <t>Palestine</t>
        </is>
      </c>
      <c r="B100" s="4" t="inlineStr">
        <is>
          <t>PSE</t>
        </is>
      </c>
      <c r="C100" s="4" t="inlineStr">
        <is>
          <t>Ásia</t>
        </is>
      </c>
      <c r="D100" s="5" t="n">
        <v>6257</v>
      </c>
      <c r="E100" s="5" t="n">
        <v>5250076</v>
      </c>
      <c r="F100" s="6">
        <f>IF(AND(ISNUMBER(D100),D100&gt;0),E100/D100,"")</f>
        <v/>
      </c>
      <c r="G100" s="5" t="n">
        <v>5708</v>
      </c>
      <c r="H100" s="6">
        <f>IF(AND(ISNUMBER(G100),ISNUMBER(E100)),G100/E100*100000,"")</f>
        <v/>
      </c>
      <c r="I100" s="7">
        <f>IF(AND(ISNUMBER(H100),E100&gt;=1000000),COUNTIFS($E$2:$E$235,"&gt;=1000000",$H$2:$H$235,"&gt;"&amp;H100)+1,"")</f>
        <v/>
      </c>
      <c r="J100" s="6" t="n">
        <v>90.09999999999999</v>
      </c>
      <c r="K100" s="7">
        <f>IF(AND(ISNUMBER(J100),E100&gt;=1000000),COUNTIFS($E$2:$E$235,"&gt;=1000000",$J$2:$J$235,"&gt;"&amp;J100)+1,"")</f>
        <v/>
      </c>
      <c r="L100" s="6" t="n">
        <v>119.2</v>
      </c>
      <c r="M100" s="5" t="n">
        <v>5977</v>
      </c>
      <c r="N100" s="6" t="n">
        <v>113.8</v>
      </c>
      <c r="O100" s="8" t="n">
        <v>44285</v>
      </c>
      <c r="P100" s="7">
        <f>IF(ISNUMBER(O100),O100-DATE(2020,12,8),"")</f>
        <v/>
      </c>
      <c r="Q100" s="6" t="n">
        <v>4.4</v>
      </c>
      <c r="R100" s="6" t="n">
        <v>28.87</v>
      </c>
      <c r="S100" s="8" t="n"/>
      <c r="T100" s="8" t="n"/>
      <c r="U100" s="6" t="n">
        <v>20.4</v>
      </c>
      <c r="V100" s="5" t="n">
        <v>4449.898</v>
      </c>
    </row>
    <row r="101" ht="15.75" customHeight="1" s="14">
      <c r="A101" s="4" t="inlineStr">
        <is>
          <t>New Caledonia</t>
        </is>
      </c>
      <c r="B101" s="4" t="inlineStr">
        <is>
          <t>NCL</t>
        </is>
      </c>
      <c r="C101" s="4" t="inlineStr">
        <is>
          <t>Oceania</t>
        </is>
      </c>
      <c r="D101" s="5" t="n">
        <v>18575</v>
      </c>
      <c r="E101" s="5" t="n">
        <v>289959</v>
      </c>
      <c r="F101" s="6">
        <f>IF(AND(ISNUMBER(D101),D101&gt;0),E101/D101,"")</f>
        <v/>
      </c>
      <c r="G101" s="5" t="n">
        <v>314</v>
      </c>
      <c r="H101" s="6">
        <f>IF(AND(ISNUMBER(G101),ISNUMBER(E101)),G101/E101*100000,"")</f>
        <v/>
      </c>
      <c r="I101" s="7">
        <f>IF(AND(ISNUMBER(H101),E101&gt;=1000000),COUNTIFS($E$2:$E$235,"&gt;=1000000",$H$2:$H$235,"&gt;"&amp;H101)+1,"")</f>
        <v/>
      </c>
      <c r="J101" s="6" t="n">
        <v>40.7</v>
      </c>
      <c r="K101" s="7">
        <f>IF(AND(ISNUMBER(J101),E101&gt;=1000000),COUNTIFS($E$2:$E$235,"&gt;=1000000",$J$2:$J$235,"&gt;"&amp;J101)+1,"")</f>
        <v/>
      </c>
      <c r="L101" s="6" t="n">
        <v>103.7</v>
      </c>
      <c r="M101" s="5" t="n">
        <v>205</v>
      </c>
      <c r="N101" s="6" t="n">
        <v>70.7</v>
      </c>
      <c r="O101" s="8" t="n">
        <v>44229</v>
      </c>
      <c r="P101" s="7">
        <f>IF(ISNUMBER(O101),O101-DATE(2020,12,8),"")</f>
        <v/>
      </c>
      <c r="Q101" s="6" t="n">
        <v>17.91</v>
      </c>
      <c r="R101" s="6" t="n">
        <v>59.74</v>
      </c>
      <c r="S101" s="8" t="n">
        <v>44494</v>
      </c>
      <c r="T101" s="8" t="n"/>
      <c r="U101" s="6" t="n">
        <v>33.4</v>
      </c>
      <c r="V101" s="5" t="n"/>
    </row>
    <row r="102" ht="15.75" customHeight="1" s="14">
      <c r="A102" s="4" t="inlineStr">
        <is>
          <t>Botswana</t>
        </is>
      </c>
      <c r="B102" s="4" t="inlineStr">
        <is>
          <t>BWA</t>
        </is>
      </c>
      <c r="C102" s="4" t="inlineStr">
        <is>
          <t>África</t>
        </is>
      </c>
      <c r="D102" s="5" t="n">
        <v>581730</v>
      </c>
      <c r="E102" s="5" t="n">
        <v>2630300</v>
      </c>
      <c r="F102" s="6">
        <f>IF(AND(ISNUMBER(D102),D102&gt;0),E102/D102,"")</f>
        <v/>
      </c>
      <c r="G102" s="5" t="n">
        <v>2801</v>
      </c>
      <c r="H102" s="6">
        <f>IF(AND(ISNUMBER(G102),ISNUMBER(E102)),G102/E102*100000,"")</f>
        <v/>
      </c>
      <c r="I102" s="7">
        <f>IF(AND(ISNUMBER(H102),E102&gt;=1000000),COUNTIFS($E$2:$E$235,"&gt;=1000000",$H$2:$H$235,"&gt;"&amp;H102)+1,"")</f>
        <v/>
      </c>
      <c r="J102" s="6" t="n">
        <v>136.4</v>
      </c>
      <c r="K102" s="7">
        <f>IF(AND(ISNUMBER(J102),E102&gt;=1000000),COUNTIFS($E$2:$E$235,"&gt;=1000000",$J$2:$J$235,"&gt;"&amp;J102)+1,"")</f>
        <v/>
      </c>
      <c r="L102" s="6" t="n">
        <v>179.2</v>
      </c>
      <c r="M102" s="5" t="n">
        <v>5017</v>
      </c>
      <c r="N102" s="6" t="n">
        <v>190.8</v>
      </c>
      <c r="O102" s="8" t="n">
        <v>44281</v>
      </c>
      <c r="P102" s="7">
        <f>IF(ISNUMBER(O102),O102-DATE(2020,12,8),"")</f>
        <v/>
      </c>
      <c r="Q102" s="6" t="n">
        <v>3.48</v>
      </c>
      <c r="R102" s="6" t="n">
        <v>39.31</v>
      </c>
      <c r="S102" s="8" t="n">
        <v>44682</v>
      </c>
      <c r="T102" s="8" t="n"/>
      <c r="U102" s="6" t="n">
        <v>25.8</v>
      </c>
      <c r="V102" s="5" t="n">
        <v>15807.374</v>
      </c>
    </row>
    <row r="103" ht="15.75" customHeight="1" s="14">
      <c r="A103" s="4" t="inlineStr">
        <is>
          <t>Honduras</t>
        </is>
      </c>
      <c r="B103" s="4" t="inlineStr">
        <is>
          <t>HND</t>
        </is>
      </c>
      <c r="C103" s="4" t="inlineStr">
        <is>
          <t>América do Norte</t>
        </is>
      </c>
      <c r="D103" s="5" t="n">
        <v>112088</v>
      </c>
      <c r="E103" s="5" t="n">
        <v>10432858</v>
      </c>
      <c r="F103" s="6">
        <f>IF(AND(ISNUMBER(D103),D103&gt;0),E103/D103,"")</f>
        <v/>
      </c>
      <c r="G103" s="5" t="n">
        <v>11114</v>
      </c>
      <c r="H103" s="6">
        <f>IF(AND(ISNUMBER(G103),ISNUMBER(E103)),G103/E103*100000,"")</f>
        <v/>
      </c>
      <c r="I103" s="7">
        <f>IF(AND(ISNUMBER(H103),E103&gt;=1000000),COUNTIFS($E$2:$E$235,"&gt;=1000000",$H$2:$H$235,"&gt;"&amp;H103)+1,"")</f>
        <v/>
      </c>
      <c r="J103" s="6" t="n">
        <v>271</v>
      </c>
      <c r="K103" s="7">
        <f>IF(AND(ISNUMBER(J103),E103&gt;=1000000),COUNTIFS($E$2:$E$235,"&gt;=1000000",$J$2:$J$235,"&gt;"&amp;J103)+1,"")</f>
        <v/>
      </c>
      <c r="L103" s="6" t="n">
        <v>292.2</v>
      </c>
      <c r="M103" s="5" t="n">
        <v>31579</v>
      </c>
      <c r="N103" s="6" t="n">
        <v>302.7</v>
      </c>
      <c r="O103" s="8" t="n">
        <v>44255</v>
      </c>
      <c r="P103" s="7">
        <f>IF(ISNUMBER(O103),O103-DATE(2020,12,8),"")</f>
        <v/>
      </c>
      <c r="Q103" s="6" t="n">
        <v>0.5600000000000001</v>
      </c>
      <c r="R103" s="6" t="n">
        <v>41.18</v>
      </c>
      <c r="S103" s="8" t="n">
        <v>44715</v>
      </c>
      <c r="T103" s="8" t="n"/>
      <c r="U103" s="6" t="n">
        <v>24.9</v>
      </c>
      <c r="V103" s="5" t="n">
        <v>4541.795</v>
      </c>
    </row>
    <row r="104" ht="15.75" customHeight="1" s="14">
      <c r="A104" s="4" t="inlineStr">
        <is>
          <t>Guernsey</t>
        </is>
      </c>
      <c r="B104" s="4" t="inlineStr">
        <is>
          <t>GGY</t>
        </is>
      </c>
      <c r="C104" s="4" t="inlineStr">
        <is>
          <t>Europa</t>
        </is>
      </c>
      <c r="D104" s="5" t="n">
        <v>78</v>
      </c>
      <c r="E104" s="5" t="n">
        <v>63329</v>
      </c>
      <c r="F104" s="6">
        <f>IF(AND(ISNUMBER(D104),D104&gt;0),E104/D104,"")</f>
        <v/>
      </c>
      <c r="G104" s="5" t="n">
        <v>67</v>
      </c>
      <c r="H104" s="6">
        <f>IF(AND(ISNUMBER(G104),ISNUMBER(E104)),G104/E104*100000,"")</f>
        <v/>
      </c>
      <c r="I104" s="7">
        <f>IF(AND(ISNUMBER(H104),E104&gt;=1000000),COUNTIFS($E$2:$E$235,"&gt;=1000000",$H$2:$H$235,"&gt;"&amp;H104)+1,"")</f>
        <v/>
      </c>
      <c r="J104" s="6" t="n">
        <v>194</v>
      </c>
      <c r="K104" s="7">
        <f>IF(AND(ISNUMBER(J104),E104&gt;=1000000),COUNTIFS($E$2:$E$235,"&gt;=1000000",$J$2:$J$235,"&gt;"&amp;J104)+1,"")</f>
        <v/>
      </c>
      <c r="L104" s="6" t="n">
        <v>426.4</v>
      </c>
      <c r="M104" s="5" t="n">
        <v>283</v>
      </c>
      <c r="N104" s="6" t="n">
        <v>446.7</v>
      </c>
      <c r="O104" s="8" t="n">
        <v>44220</v>
      </c>
      <c r="P104" s="7">
        <f>IF(ISNUMBER(O104),O104-DATE(2020,12,8),"")</f>
        <v/>
      </c>
      <c r="Q104" s="6" t="n">
        <v>21.5</v>
      </c>
      <c r="R104" s="6" t="n">
        <v>21.5</v>
      </c>
      <c r="S104" s="8" t="n">
        <v>44572</v>
      </c>
      <c r="T104" s="8" t="n">
        <v>44572</v>
      </c>
      <c r="U104" s="6" t="n"/>
      <c r="V104" s="5" t="n"/>
    </row>
    <row r="105" ht="15.75" customHeight="1" s="14">
      <c r="A105" s="4" t="inlineStr">
        <is>
          <t>Norway</t>
        </is>
      </c>
      <c r="B105" s="4" t="inlineStr">
        <is>
          <t>NOR</t>
        </is>
      </c>
      <c r="C105" s="4" t="inlineStr">
        <is>
          <t>Europa</t>
        </is>
      </c>
      <c r="D105" s="5" t="n">
        <v>323877</v>
      </c>
      <c r="E105" s="5" t="n">
        <v>5434324</v>
      </c>
      <c r="F105" s="6">
        <f>IF(AND(ISNUMBER(D105),D105&gt;0),E105/D105,"")</f>
        <v/>
      </c>
      <c r="G105" s="5" t="n">
        <v>5732</v>
      </c>
      <c r="H105" s="6">
        <f>IF(AND(ISNUMBER(G105),ISNUMBER(E105)),G105/E105*100000,"")</f>
        <v/>
      </c>
      <c r="I105" s="7">
        <f>IF(AND(ISNUMBER(H105),E105&gt;=1000000),COUNTIFS($E$2:$E$235,"&gt;=1000000",$H$2:$H$235,"&gt;"&amp;H105)+1,"")</f>
        <v/>
      </c>
      <c r="J105" s="6" t="n">
        <v>36.9</v>
      </c>
      <c r="K105" s="7">
        <f>IF(AND(ISNUMBER(J105),E105&gt;=1000000),COUNTIFS($E$2:$E$235,"&gt;=1000000",$J$2:$J$235,"&gt;"&amp;J105)+1,"")</f>
        <v/>
      </c>
      <c r="L105" s="6" t="n">
        <v>139.3</v>
      </c>
      <c r="M105" s="5" t="n">
        <v>12046</v>
      </c>
      <c r="N105" s="6" t="n">
        <v>221.7</v>
      </c>
      <c r="O105" s="8" t="n">
        <v>44168</v>
      </c>
      <c r="P105" s="7">
        <f>IF(ISNUMBER(O105),O105-DATE(2020,12,8),"")</f>
        <v/>
      </c>
      <c r="Q105" s="6" t="n">
        <v>29.01</v>
      </c>
      <c r="R105" s="6" t="n">
        <v>72.31</v>
      </c>
      <c r="S105" s="8" t="n">
        <v>44433</v>
      </c>
      <c r="T105" s="8" t="n">
        <v>44518</v>
      </c>
      <c r="U105" s="6" t="n">
        <v>39.7</v>
      </c>
      <c r="V105" s="5" t="n">
        <v>64800.057</v>
      </c>
    </row>
    <row r="106" ht="15.75" customHeight="1" s="14">
      <c r="A106" s="4" t="inlineStr">
        <is>
          <t>Bahrain</t>
        </is>
      </c>
      <c r="B106" s="4" t="inlineStr">
        <is>
          <t>BHR</t>
        </is>
      </c>
      <c r="C106" s="4" t="inlineStr">
        <is>
          <t>Ásia</t>
        </is>
      </c>
      <c r="D106" s="5" t="n">
        <v>694</v>
      </c>
      <c r="E106" s="5" t="n">
        <v>1472237</v>
      </c>
      <c r="F106" s="6">
        <f>IF(AND(ISNUMBER(D106),D106&gt;0),E106/D106,"")</f>
        <v/>
      </c>
      <c r="G106" s="5" t="n">
        <v>1536</v>
      </c>
      <c r="H106" s="6">
        <f>IF(AND(ISNUMBER(G106),ISNUMBER(E106)),G106/E106*100000,"")</f>
        <v/>
      </c>
      <c r="I106" s="7">
        <f>IF(AND(ISNUMBER(H106),E106&gt;=1000000),COUNTIFS($E$2:$E$235,"&gt;=1000000",$H$2:$H$235,"&gt;"&amp;H106)+1,"")</f>
        <v/>
      </c>
      <c r="J106" s="6" t="n">
        <v>150.9</v>
      </c>
      <c r="K106" s="7">
        <f>IF(AND(ISNUMBER(J106),E106&gt;=1000000),COUNTIFS($E$2:$E$235,"&gt;=1000000",$J$2:$J$235,"&gt;"&amp;J106)+1,"")</f>
        <v/>
      </c>
      <c r="L106" s="6" t="n">
        <v>202.5</v>
      </c>
      <c r="M106" s="5" t="n">
        <v>3811</v>
      </c>
      <c r="N106" s="6" t="n">
        <v>258.8</v>
      </c>
      <c r="O106" s="8" t="n">
        <v>44188</v>
      </c>
      <c r="P106" s="7">
        <f>IF(ISNUMBER(O106),O106-DATE(2020,12,8),"")</f>
        <v/>
      </c>
      <c r="Q106" s="6" t="n">
        <v>67.05</v>
      </c>
      <c r="R106" s="6" t="n">
        <v>80.01000000000001</v>
      </c>
      <c r="S106" s="8" t="n">
        <v>44342</v>
      </c>
      <c r="T106" s="8" t="n">
        <v>44394</v>
      </c>
      <c r="U106" s="6" t="n">
        <v>32.4</v>
      </c>
      <c r="V106" s="5" t="n">
        <v>43290.705</v>
      </c>
    </row>
    <row r="107" ht="15.75" customHeight="1" s="14">
      <c r="A107" s="4" t="inlineStr">
        <is>
          <t>Dominica</t>
        </is>
      </c>
      <c r="B107" s="4" t="inlineStr">
        <is>
          <t>DMA</t>
        </is>
      </c>
      <c r="C107" s="4" t="inlineStr">
        <is>
          <t>América do Norte</t>
        </is>
      </c>
      <c r="D107" s="5" t="n">
        <v>751</v>
      </c>
      <c r="E107" s="5" t="n">
        <v>72758</v>
      </c>
      <c r="F107" s="6">
        <f>IF(AND(ISNUMBER(D107),D107&gt;0),E107/D107,"")</f>
        <v/>
      </c>
      <c r="G107" s="5" t="n">
        <v>74</v>
      </c>
      <c r="H107" s="6">
        <f>IF(AND(ISNUMBER(G107),ISNUMBER(E107)),G107/E107*100000,"")</f>
        <v/>
      </c>
      <c r="I107" s="7">
        <f>IF(AND(ISNUMBER(H107),E107&gt;=1000000),COUNTIFS($E$2:$E$235,"&gt;=1000000",$H$2:$H$235,"&gt;"&amp;H107)+1,"")</f>
        <v/>
      </c>
      <c r="J107" s="6" t="n">
        <v>80.8</v>
      </c>
      <c r="K107" s="7">
        <f>IF(AND(ISNUMBER(J107),E107&gt;=1000000),COUNTIFS($E$2:$E$235,"&gt;=1000000",$J$2:$J$235,"&gt;"&amp;J107)+1,"")</f>
        <v/>
      </c>
      <c r="L107" s="6" t="n">
        <v>142.2</v>
      </c>
      <c r="M107" s="5" t="n">
        <v>95</v>
      </c>
      <c r="N107" s="6" t="n">
        <v>130.1</v>
      </c>
      <c r="O107" s="8" t="n">
        <v>44239</v>
      </c>
      <c r="P107" s="7">
        <f>IF(ISNUMBER(O107),O107-DATE(2020,12,8),"")</f>
        <v/>
      </c>
      <c r="Q107" s="6" t="n">
        <v>26.12</v>
      </c>
      <c r="R107" s="6" t="n">
        <v>37.96</v>
      </c>
      <c r="S107" s="8" t="n"/>
      <c r="T107" s="8" t="n"/>
      <c r="U107" s="6" t="n"/>
      <c r="V107" s="5" t="n">
        <v>9673.367</v>
      </c>
    </row>
    <row r="108" ht="15.75" customHeight="1" s="14">
      <c r="A108" s="4" t="inlineStr">
        <is>
          <t>Oman</t>
        </is>
      </c>
      <c r="B108" s="4" t="inlineStr">
        <is>
          <t>OMN</t>
        </is>
      </c>
      <c r="C108" s="4" t="inlineStr">
        <is>
          <t>Ásia</t>
        </is>
      </c>
      <c r="D108" s="5" t="n">
        <v>309500</v>
      </c>
      <c r="E108" s="5" t="n">
        <v>4576300</v>
      </c>
      <c r="F108" s="6">
        <f>IF(AND(ISNUMBER(D108),D108&gt;0),E108/D108,"")</f>
        <v/>
      </c>
      <c r="G108" s="5" t="n">
        <v>4628</v>
      </c>
      <c r="H108" s="6">
        <f>IF(AND(ISNUMBER(G108),ISNUMBER(E108)),G108/E108*100000,"")</f>
        <v/>
      </c>
      <c r="I108" s="7">
        <f>IF(AND(ISNUMBER(H108),E108&gt;=1000000),COUNTIFS($E$2:$E$235,"&gt;=1000000",$H$2:$H$235,"&gt;"&amp;H108)+1,"")</f>
        <v/>
      </c>
      <c r="J108" s="6" t="n">
        <v>97.09999999999999</v>
      </c>
      <c r="K108" s="7">
        <f>IF(AND(ISNUMBER(J108),E108&gt;=1000000),COUNTIFS($E$2:$E$235,"&gt;=1000000",$J$2:$J$235,"&gt;"&amp;J108)+1,"")</f>
        <v/>
      </c>
      <c r="L108" s="6" t="n">
        <v>97</v>
      </c>
      <c r="M108" s="5" t="n">
        <v>3192</v>
      </c>
      <c r="N108" s="6" t="n">
        <v>69.7</v>
      </c>
      <c r="O108" s="8" t="n">
        <v>44193</v>
      </c>
      <c r="P108" s="7">
        <f>IF(ISNUMBER(O108),O108-DATE(2020,12,8),"")</f>
        <v/>
      </c>
      <c r="Q108" s="6" t="n">
        <v>4.22</v>
      </c>
      <c r="R108" s="6" t="n">
        <v>63.42</v>
      </c>
      <c r="S108" s="8" t="n">
        <v>44480</v>
      </c>
      <c r="T108" s="8" t="n"/>
      <c r="U108" s="6" t="n">
        <v>30.7</v>
      </c>
      <c r="V108" s="5" t="n">
        <v>37960.709</v>
      </c>
    </row>
    <row r="109" ht="15.75" customHeight="1" s="14">
      <c r="A109" s="4" t="inlineStr">
        <is>
          <t>Azerbaijan</t>
        </is>
      </c>
      <c r="B109" s="4" t="inlineStr">
        <is>
          <t>AZE</t>
        </is>
      </c>
      <c r="C109" s="4" t="inlineStr">
        <is>
          <t>Ásia</t>
        </is>
      </c>
      <c r="D109" s="5" t="n">
        <v>86600</v>
      </c>
      <c r="E109" s="5" t="n">
        <v>10358078</v>
      </c>
      <c r="F109" s="6">
        <f>IF(AND(ISNUMBER(D109),D109&gt;0),E109/D109,"")</f>
        <v/>
      </c>
      <c r="G109" s="5" t="n">
        <v>10353</v>
      </c>
      <c r="H109" s="6">
        <f>IF(AND(ISNUMBER(G109),ISNUMBER(E109)),G109/E109*100000,"")</f>
        <v/>
      </c>
      <c r="I109" s="7">
        <f>IF(AND(ISNUMBER(H109),E109&gt;=1000000),COUNTIFS($E$2:$E$235,"&gt;=1000000",$H$2:$H$235,"&gt;"&amp;H109)+1,"")</f>
        <v/>
      </c>
      <c r="J109" s="6" t="n">
        <v>265.8</v>
      </c>
      <c r="K109" s="7">
        <f>IF(AND(ISNUMBER(J109),E109&gt;=1000000),COUNTIFS($E$2:$E$235,"&gt;=1000000",$J$2:$J$235,"&gt;"&amp;J109)+1,"")</f>
        <v/>
      </c>
      <c r="L109" s="6" t="n">
        <v>317.3</v>
      </c>
      <c r="M109" s="5" t="n">
        <v>33335</v>
      </c>
      <c r="N109" s="6" t="n">
        <v>321.8</v>
      </c>
      <c r="O109" s="8" t="n">
        <v>44214</v>
      </c>
      <c r="P109" s="7">
        <f>IF(ISNUMBER(O109),O109-DATE(2020,12,8),"")</f>
        <v/>
      </c>
      <c r="Q109" s="6" t="n">
        <v>12.51</v>
      </c>
      <c r="R109" s="6" t="n">
        <v>45.15</v>
      </c>
      <c r="S109" s="8" t="n"/>
      <c r="T109" s="8" t="n"/>
      <c r="U109" s="6" t="n">
        <v>32.4</v>
      </c>
      <c r="V109" s="5" t="n">
        <v>15847.419</v>
      </c>
    </row>
    <row r="110" ht="15.75" customHeight="1" s="14">
      <c r="A110" s="4" t="inlineStr">
        <is>
          <t>Kazakhstan</t>
        </is>
      </c>
      <c r="B110" s="4" t="inlineStr">
        <is>
          <t>KAZ</t>
        </is>
      </c>
      <c r="C110" s="4" t="inlineStr">
        <is>
          <t>Ásia</t>
        </is>
      </c>
      <c r="D110" s="5" t="n">
        <v>2724900</v>
      </c>
      <c r="E110" s="5" t="n">
        <v>19397998</v>
      </c>
      <c r="F110" s="6">
        <f>IF(AND(ISNUMBER(D110),D110&gt;0),E110/D110,"")</f>
        <v/>
      </c>
      <c r="G110" s="5" t="n">
        <v>19072</v>
      </c>
      <c r="H110" s="6">
        <f>IF(AND(ISNUMBER(G110),ISNUMBER(E110)),G110/E110*100000,"")</f>
        <v/>
      </c>
      <c r="I110" s="7">
        <f>IF(AND(ISNUMBER(H110),E110&gt;=1000000),COUNTIFS($E$2:$E$235,"&gt;=1000000",$H$2:$H$235,"&gt;"&amp;H110)+1,"")</f>
        <v/>
      </c>
      <c r="J110" s="6" t="n">
        <v>421.8</v>
      </c>
      <c r="K110" s="7">
        <f>IF(AND(ISNUMBER(J110),E110&gt;=1000000),COUNTIFS($E$2:$E$235,"&gt;=1000000",$J$2:$J$235,"&gt;"&amp;J110)+1,"")</f>
        <v/>
      </c>
      <c r="L110" s="6" t="n">
        <v>433.5</v>
      </c>
      <c r="M110" s="5" t="n">
        <v>80579</v>
      </c>
      <c r="N110" s="6" t="n">
        <v>415.4</v>
      </c>
      <c r="O110" s="8" t="n">
        <v>44228</v>
      </c>
      <c r="P110" s="7">
        <f>IF(ISNUMBER(O110),O110-DATE(2020,12,8),"")</f>
        <v/>
      </c>
      <c r="Q110" s="6" t="n">
        <v>10.31</v>
      </c>
      <c r="R110" s="6" t="n">
        <v>43.9</v>
      </c>
      <c r="S110" s="8" t="n">
        <v>44769</v>
      </c>
      <c r="T110" s="8" t="n"/>
      <c r="U110" s="6" t="n">
        <v>30.6</v>
      </c>
      <c r="V110" s="5" t="n">
        <v>24055.588</v>
      </c>
    </row>
    <row r="111" ht="15.75" customHeight="1" s="14">
      <c r="A111" s="4" t="inlineStr">
        <is>
          <t>Saint Kitts and Nevis</t>
        </is>
      </c>
      <c r="B111" s="4" t="inlineStr">
        <is>
          <t>KNA</t>
        </is>
      </c>
      <c r="C111" s="4" t="inlineStr">
        <is>
          <t>América do Norte</t>
        </is>
      </c>
      <c r="D111" s="5" t="n">
        <v>261</v>
      </c>
      <c r="E111" s="5" t="n">
        <v>47681</v>
      </c>
      <c r="F111" s="6">
        <f>IF(AND(ISNUMBER(D111),D111&gt;0),E111/D111,"")</f>
        <v/>
      </c>
      <c r="G111" s="5" t="n">
        <v>46</v>
      </c>
      <c r="H111" s="6">
        <f>IF(AND(ISNUMBER(G111),ISNUMBER(E111)),G111/E111*100000,"")</f>
        <v/>
      </c>
      <c r="I111" s="7">
        <f>IF(AND(ISNUMBER(H111),E111&gt;=1000000),COUNTIFS($E$2:$E$235,"&gt;=1000000",$H$2:$H$235,"&gt;"&amp;H111)+1,"")</f>
        <v/>
      </c>
      <c r="J111" s="6" t="n">
        <v>247</v>
      </c>
      <c r="K111" s="7">
        <f>IF(AND(ISNUMBER(J111),E111&gt;=1000000),COUNTIFS($E$2:$E$235,"&gt;=1000000",$J$2:$J$235,"&gt;"&amp;J111)+1,"")</f>
        <v/>
      </c>
      <c r="L111" s="6" t="n">
        <v>437.5</v>
      </c>
      <c r="M111" s="5" t="n">
        <v>221</v>
      </c>
      <c r="N111" s="6" t="n">
        <v>462.7</v>
      </c>
      <c r="O111" s="8" t="n">
        <v>44250</v>
      </c>
      <c r="P111" s="7">
        <f>IF(ISNUMBER(O111),O111-DATE(2020,12,8),"")</f>
        <v/>
      </c>
      <c r="Q111" s="6" t="n">
        <v>39.67</v>
      </c>
      <c r="R111" s="6" t="n">
        <v>53.73</v>
      </c>
      <c r="S111" s="8" t="n">
        <v>44491</v>
      </c>
      <c r="T111" s="8" t="n"/>
      <c r="U111" s="6" t="n"/>
      <c r="V111" s="5" t="n">
        <v>24654.385</v>
      </c>
    </row>
    <row r="112" ht="15.75" customHeight="1" s="14">
      <c r="A112" s="4" t="inlineStr">
        <is>
          <t>Australia</t>
        </is>
      </c>
      <c r="B112" s="4" t="inlineStr">
        <is>
          <t>AUS</t>
        </is>
      </c>
      <c r="C112" s="4" t="inlineStr">
        <is>
          <t>Oceania</t>
        </is>
      </c>
      <c r="D112" s="5" t="n">
        <v>7741220</v>
      </c>
      <c r="E112" s="5" t="n">
        <v>26177410</v>
      </c>
      <c r="F112" s="6">
        <f>IF(AND(ISNUMBER(D112),D112&gt;0),E112/D112,"")</f>
        <v/>
      </c>
      <c r="G112" s="5" t="n">
        <v>25236</v>
      </c>
      <c r="H112" s="6">
        <f>IF(AND(ISNUMBER(G112),ISNUMBER(E112)),G112/E112*100000,"")</f>
        <v/>
      </c>
      <c r="I112" s="7">
        <f>IF(AND(ISNUMBER(H112),E112&gt;=1000000),COUNTIFS($E$2:$E$235,"&gt;=1000000",$H$2:$H$235,"&gt;"&amp;H112)+1,"")</f>
        <v/>
      </c>
      <c r="J112" s="6" t="n">
        <v>5.9</v>
      </c>
      <c r="K112" s="7">
        <f>IF(AND(ISNUMBER(J112),E112&gt;=1000000),COUNTIFS($E$2:$E$235,"&gt;=1000000",$J$2:$J$235,"&gt;"&amp;J112)+1,"")</f>
        <v/>
      </c>
      <c r="L112" s="6" t="n">
        <v>91.90000000000001</v>
      </c>
      <c r="M112" s="5" t="n">
        <v>42720</v>
      </c>
      <c r="N112" s="6" t="n">
        <v>163.2</v>
      </c>
      <c r="O112" s="8" t="n">
        <v>44248</v>
      </c>
      <c r="P112" s="7">
        <f>IF(ISNUMBER(O112),O112-DATE(2020,12,8),"")</f>
        <v/>
      </c>
      <c r="Q112" s="6" t="n">
        <v>6.24</v>
      </c>
      <c r="R112" s="6" t="n">
        <v>75.47</v>
      </c>
      <c r="S112" s="8" t="n">
        <v>44480</v>
      </c>
      <c r="T112" s="8" t="n">
        <v>44521</v>
      </c>
      <c r="U112" s="6" t="n">
        <v>37.9</v>
      </c>
      <c r="V112" s="5" t="n">
        <v>44648.71</v>
      </c>
    </row>
    <row r="113" ht="15.75" customHeight="1" s="14">
      <c r="A113" s="4" t="inlineStr">
        <is>
          <t>Fiji</t>
        </is>
      </c>
      <c r="B113" s="4" t="inlineStr">
        <is>
          <t>FJI</t>
        </is>
      </c>
      <c r="C113" s="4" t="inlineStr">
        <is>
          <t>Oceania</t>
        </is>
      </c>
      <c r="D113" s="5" t="n">
        <v>18274</v>
      </c>
      <c r="E113" s="5" t="n">
        <v>929769</v>
      </c>
      <c r="F113" s="6">
        <f>IF(AND(ISNUMBER(D113),D113&gt;0),E113/D113,"")</f>
        <v/>
      </c>
      <c r="G113" s="5" t="n">
        <v>885</v>
      </c>
      <c r="H113" s="6">
        <f>IF(AND(ISNUMBER(G113),ISNUMBER(E113)),G113/E113*100000,"")</f>
        <v/>
      </c>
      <c r="I113" s="7">
        <f>IF(AND(ISNUMBER(H113),E113&gt;=1000000),COUNTIFS($E$2:$E$235,"&gt;=1000000",$H$2:$H$235,"&gt;"&amp;H113)+1,"")</f>
        <v/>
      </c>
      <c r="J113" s="6" t="n">
        <v>86</v>
      </c>
      <c r="K113" s="7">
        <f>IF(AND(ISNUMBER(J113),E113&gt;=1000000),COUNTIFS($E$2:$E$235,"&gt;=1000000",$J$2:$J$235,"&gt;"&amp;J113)+1,"")</f>
        <v/>
      </c>
      <c r="L113" s="6" t="n">
        <v>92.59999999999999</v>
      </c>
      <c r="M113" s="5" t="n">
        <v>563</v>
      </c>
      <c r="N113" s="6" t="n">
        <v>60.6</v>
      </c>
      <c r="O113" s="8" t="n">
        <v>44273</v>
      </c>
      <c r="P113" s="7">
        <f>IF(ISNUMBER(O113),O113-DATE(2020,12,8),"")</f>
        <v/>
      </c>
      <c r="Q113" s="6" t="n">
        <v>4.66</v>
      </c>
      <c r="R113" s="6" t="n">
        <v>65.13</v>
      </c>
      <c r="S113" s="8" t="n">
        <v>44481</v>
      </c>
      <c r="T113" s="8" t="n"/>
      <c r="U113" s="6" t="n">
        <v>28.6</v>
      </c>
      <c r="V113" s="5" t="n">
        <v>8702.975</v>
      </c>
    </row>
    <row r="114" ht="15.75" customHeight="1" s="14">
      <c r="A114" s="4" t="inlineStr">
        <is>
          <t>Reunion</t>
        </is>
      </c>
      <c r="B114" s="4" t="inlineStr">
        <is>
          <t>REU</t>
        </is>
      </c>
      <c r="C114" s="4" t="inlineStr">
        <is>
          <t>África</t>
        </is>
      </c>
      <c r="D114" s="5" t="n">
        <v>2510</v>
      </c>
      <c r="E114" s="5" t="n">
        <v>974062</v>
      </c>
      <c r="F114" s="6">
        <f>IF(AND(ISNUMBER(D114),D114&gt;0),E114/D114,"")</f>
        <v/>
      </c>
      <c r="G114" s="5" t="n">
        <v>921</v>
      </c>
      <c r="H114" s="6">
        <f>IF(AND(ISNUMBER(G114),ISNUMBER(E114)),G114/E114*100000,"")</f>
        <v/>
      </c>
      <c r="I114" s="7">
        <f>IF(AND(ISNUMBER(H114),E114&gt;=1000000),COUNTIFS($E$2:$E$235,"&gt;=1000000",$H$2:$H$235,"&gt;"&amp;H114)+1,"")</f>
        <v/>
      </c>
      <c r="J114" s="6" t="n">
        <v>226.1</v>
      </c>
      <c r="K114" s="7">
        <f>IF(AND(ISNUMBER(J114),E114&gt;=1000000),COUNTIFS($E$2:$E$235,"&gt;=1000000",$J$2:$J$235,"&gt;"&amp;J114)+1,"")</f>
        <v/>
      </c>
      <c r="L114" s="6" t="n">
        <v>462.3</v>
      </c>
      <c r="M114" s="5" t="n">
        <v>4755</v>
      </c>
      <c r="N114" s="6" t="n">
        <v>488.2</v>
      </c>
      <c r="O114" s="8" t="n"/>
      <c r="P114" s="7">
        <f>IF(ISNUMBER(O114),O114-DATE(2020,12,8),"")</f>
        <v/>
      </c>
      <c r="Q114" s="6" t="n"/>
      <c r="R114" s="6" t="n"/>
      <c r="S114" s="8" t="n"/>
      <c r="T114" s="8" t="n"/>
      <c r="U114" s="6" t="n">
        <v>36</v>
      </c>
      <c r="V114" s="5" t="n"/>
    </row>
    <row r="115" ht="15.75" customHeight="1" s="14">
      <c r="A115" s="4" t="inlineStr">
        <is>
          <t>Libya</t>
        </is>
      </c>
      <c r="B115" s="4" t="inlineStr">
        <is>
          <t>LBY</t>
        </is>
      </c>
      <c r="C115" s="4" t="inlineStr">
        <is>
          <t>África</t>
        </is>
      </c>
      <c r="D115" s="5" t="n">
        <v>1759540</v>
      </c>
      <c r="E115" s="5" t="n">
        <v>6812344</v>
      </c>
      <c r="F115" s="6">
        <f>IF(AND(ISNUMBER(D115),D115&gt;0),E115/D115,"")</f>
        <v/>
      </c>
      <c r="G115" s="5" t="n">
        <v>6437</v>
      </c>
      <c r="H115" s="6">
        <f>IF(AND(ISNUMBER(G115),ISNUMBER(E115)),G115/E115*100000,"")</f>
        <v/>
      </c>
      <c r="I115" s="7">
        <f>IF(AND(ISNUMBER(H115),E115&gt;=1000000),COUNTIFS($E$2:$E$235,"&gt;=1000000",$H$2:$H$235,"&gt;"&amp;H115)+1,"")</f>
        <v/>
      </c>
      <c r="J115" s="6" t="n">
        <v>310.4</v>
      </c>
      <c r="K115" s="7">
        <f>IF(AND(ISNUMBER(J115),E115&gt;=1000000),COUNTIFS($E$2:$E$235,"&gt;=1000000",$J$2:$J$235,"&gt;"&amp;J115)+1,"")</f>
        <v/>
      </c>
      <c r="L115" s="6" t="n">
        <v>425.5</v>
      </c>
      <c r="M115" s="5" t="n">
        <v>36255</v>
      </c>
      <c r="N115" s="6" t="n">
        <v>532.2</v>
      </c>
      <c r="O115" s="8" t="n">
        <v>44303</v>
      </c>
      <c r="P115" s="7">
        <f>IF(ISNUMBER(O115),O115-DATE(2020,12,8),"")</f>
        <v/>
      </c>
      <c r="Q115" s="6" t="n"/>
      <c r="R115" s="6" t="n">
        <v>12.12</v>
      </c>
      <c r="S115" s="8" t="n"/>
      <c r="T115" s="8" t="n"/>
      <c r="U115" s="6" t="n">
        <v>29</v>
      </c>
      <c r="V115" s="5" t="n">
        <v>17881.509</v>
      </c>
    </row>
    <row r="116" ht="15.75" customHeight="1" s="14">
      <c r="A116" s="4" t="inlineStr">
        <is>
          <t>Turks and Caicos Islands</t>
        </is>
      </c>
      <c r="B116" s="4" t="inlineStr">
        <is>
          <t>TCA</t>
        </is>
      </c>
      <c r="C116" s="4" t="inlineStr">
        <is>
          <t>América do Norte</t>
        </is>
      </c>
      <c r="D116" s="5" t="n">
        <v>430</v>
      </c>
      <c r="E116" s="5" t="n">
        <v>45726</v>
      </c>
      <c r="F116" s="6">
        <f>IF(AND(ISNUMBER(D116),D116&gt;0),E116/D116,"")</f>
        <v/>
      </c>
      <c r="G116" s="5" t="n">
        <v>40</v>
      </c>
      <c r="H116" s="6">
        <f>IF(AND(ISNUMBER(G116),ISNUMBER(E116)),G116/E116*100000,"")</f>
        <v/>
      </c>
      <c r="I116" s="7">
        <f>IF(AND(ISNUMBER(H116),E116&gt;=1000000),COUNTIFS($E$2:$E$235,"&gt;=1000000",$H$2:$H$235,"&gt;"&amp;H116)+1,"")</f>
        <v/>
      </c>
      <c r="J116" s="6" t="n">
        <v>192</v>
      </c>
      <c r="K116" s="7">
        <f>IF(AND(ISNUMBER(J116),E116&gt;=1000000),COUNTIFS($E$2:$E$235,"&gt;=1000000",$J$2:$J$235,"&gt;"&amp;J116)+1,"")</f>
        <v/>
      </c>
      <c r="L116" s="6" t="n">
        <v>230</v>
      </c>
      <c r="M116" s="5" t="n">
        <v>115</v>
      </c>
      <c r="N116" s="6" t="n">
        <v>252.4</v>
      </c>
      <c r="O116" s="8" t="n">
        <v>44207</v>
      </c>
      <c r="P116" s="7">
        <f>IF(ISNUMBER(O116),O116-DATE(2020,12,8),"")</f>
        <v/>
      </c>
      <c r="Q116" s="6" t="n">
        <v>33.7</v>
      </c>
      <c r="R116" s="6" t="n">
        <v>59.34</v>
      </c>
      <c r="S116" s="8" t="n">
        <v>44421</v>
      </c>
      <c r="T116" s="8" t="n"/>
      <c r="U116" s="6" t="n"/>
      <c r="V116" s="5" t="n"/>
    </row>
    <row r="117" ht="15.75" customHeight="1" s="14">
      <c r="A117" s="4" t="inlineStr">
        <is>
          <t>Northern Mariana Islands</t>
        </is>
      </c>
      <c r="B117" s="4" t="inlineStr">
        <is>
          <t>MNP</t>
        </is>
      </c>
      <c r="C117" s="4" t="inlineStr">
        <is>
          <t>Oceania</t>
        </is>
      </c>
      <c r="D117" s="5" t="n">
        <v>464</v>
      </c>
      <c r="E117" s="5" t="n">
        <v>49574</v>
      </c>
      <c r="F117" s="6">
        <f>IF(AND(ISNUMBER(D117),D117&gt;0),E117/D117,"")</f>
        <v/>
      </c>
      <c r="G117" s="5" t="n">
        <v>41</v>
      </c>
      <c r="H117" s="6">
        <f>IF(AND(ISNUMBER(G117),ISNUMBER(E117)),G117/E117*100000,"")</f>
        <v/>
      </c>
      <c r="I117" s="7">
        <f>IF(AND(ISNUMBER(H117),E117&gt;=1000000),COUNTIFS($E$2:$E$235,"&gt;=1000000",$H$2:$H$235,"&gt;"&amp;H117)+1,"")</f>
        <v/>
      </c>
      <c r="J117" s="6" t="n">
        <v>72</v>
      </c>
      <c r="K117" s="7">
        <f>IF(AND(ISNUMBER(J117),E117&gt;=1000000),COUNTIFS($E$2:$E$235,"&gt;=1000000",$J$2:$J$235,"&gt;"&amp;J117)+1,"")</f>
        <v/>
      </c>
      <c r="L117" s="6" t="n">
        <v>290.6</v>
      </c>
      <c r="M117" s="5" t="n">
        <v>208</v>
      </c>
      <c r="N117" s="6" t="n">
        <v>418.7</v>
      </c>
      <c r="O117" s="8" t="n"/>
      <c r="P117" s="7">
        <f>IF(ISNUMBER(O117),O117-DATE(2020,12,8),"")</f>
        <v/>
      </c>
      <c r="Q117" s="6" t="n"/>
      <c r="R117" s="6" t="n"/>
      <c r="S117" s="8" t="n"/>
      <c r="T117" s="8" t="n"/>
      <c r="U117" s="6" t="n"/>
      <c r="V117" s="5" t="n"/>
    </row>
    <row r="118" ht="15.75" customHeight="1" s="14">
      <c r="A118" s="4" t="inlineStr">
        <is>
          <t>New Zealand</t>
        </is>
      </c>
      <c r="B118" s="4" t="inlineStr">
        <is>
          <t>NZL</t>
        </is>
      </c>
      <c r="C118" s="4" t="inlineStr">
        <is>
          <t>Oceania</t>
        </is>
      </c>
      <c r="D118" s="5" t="n">
        <v>270534</v>
      </c>
      <c r="E118" s="5" t="n">
        <v>5185289</v>
      </c>
      <c r="F118" s="6">
        <f>IF(AND(ISNUMBER(D118),D118&gt;0),E118/D118,"")</f>
        <v/>
      </c>
      <c r="G118" s="5" t="n">
        <v>4284</v>
      </c>
      <c r="H118" s="6">
        <f>IF(AND(ISNUMBER(G118),ISNUMBER(E118)),G118/E118*100000,"")</f>
        <v/>
      </c>
      <c r="I118" s="7">
        <f>IF(AND(ISNUMBER(H118),E118&gt;=1000000),COUNTIFS($E$2:$E$235,"&gt;=1000000",$H$2:$H$235,"&gt;"&amp;H118)+1,"")</f>
        <v/>
      </c>
      <c r="J118" s="6" t="n">
        <v>-49.3</v>
      </c>
      <c r="K118" s="7">
        <f>IF(AND(ISNUMBER(J118),E118&gt;=1000000),COUNTIFS($E$2:$E$235,"&gt;=1000000",$J$2:$J$235,"&gt;"&amp;J118)+1,"")</f>
        <v/>
      </c>
      <c r="L118" s="6" t="n">
        <v>-1</v>
      </c>
      <c r="M118" s="5" t="n">
        <v>994</v>
      </c>
      <c r="N118" s="6" t="n">
        <v>19.2</v>
      </c>
      <c r="O118" s="8" t="n">
        <v>44241</v>
      </c>
      <c r="P118" s="7">
        <f>IF(ISNUMBER(O118),O118-DATE(2020,12,8),"")</f>
        <v/>
      </c>
      <c r="Q118" s="6" t="n">
        <v>8.800000000000001</v>
      </c>
      <c r="R118" s="6" t="n">
        <v>74.37</v>
      </c>
      <c r="S118" s="8" t="n">
        <v>44483</v>
      </c>
      <c r="T118" s="8" t="n">
        <v>44531</v>
      </c>
      <c r="U118" s="6" t="n">
        <v>37.9</v>
      </c>
      <c r="V118" s="5" t="n">
        <v>36085.843</v>
      </c>
    </row>
    <row r="119" ht="15.75" customHeight="1" s="14">
      <c r="A119" s="4" t="inlineStr">
        <is>
          <t>Mauritius</t>
        </is>
      </c>
      <c r="B119" s="4" t="inlineStr">
        <is>
          <t>MUS</t>
        </is>
      </c>
      <c r="C119" s="4" t="inlineStr">
        <is>
          <t>África</t>
        </is>
      </c>
      <c r="D119" s="5" t="n">
        <v>2040</v>
      </c>
      <c r="E119" s="5" t="n">
        <v>1299478</v>
      </c>
      <c r="F119" s="6">
        <f>IF(AND(ISNUMBER(D119),D119&gt;0),E119/D119,"")</f>
        <v/>
      </c>
      <c r="G119" s="5" t="n">
        <v>1073</v>
      </c>
      <c r="H119" s="6">
        <f>IF(AND(ISNUMBER(G119),ISNUMBER(E119)),G119/E119*100000,"")</f>
        <v/>
      </c>
      <c r="I119" s="7">
        <f>IF(AND(ISNUMBER(H119),E119&gt;=1000000),COUNTIFS($E$2:$E$235,"&gt;=1000000",$H$2:$H$235,"&gt;"&amp;H119)+1,"")</f>
        <v/>
      </c>
      <c r="J119" s="6" t="n">
        <v>100.9</v>
      </c>
      <c r="K119" s="7">
        <f>IF(AND(ISNUMBER(J119),E119&gt;=1000000),COUNTIFS($E$2:$E$235,"&gt;=1000000",$J$2:$J$235,"&gt;"&amp;J119)+1,"")</f>
        <v/>
      </c>
      <c r="L119" s="6" t="n">
        <v>168.3</v>
      </c>
      <c r="M119" s="5" t="n">
        <v>2604</v>
      </c>
      <c r="N119" s="6" t="n">
        <v>200.4</v>
      </c>
      <c r="O119" s="8" t="n">
        <v>44222</v>
      </c>
      <c r="P119" s="7">
        <f>IF(ISNUMBER(O119),O119-DATE(2020,12,8),"")</f>
        <v/>
      </c>
      <c r="Q119" s="6" t="n">
        <v>17</v>
      </c>
      <c r="R119" s="6" t="n">
        <v>70.02</v>
      </c>
      <c r="S119" s="8" t="n">
        <v>44427</v>
      </c>
      <c r="T119" s="8" t="n">
        <v>44558</v>
      </c>
      <c r="U119" s="6" t="n">
        <v>37.4</v>
      </c>
      <c r="V119" s="5" t="n">
        <v>20292.745</v>
      </c>
    </row>
    <row r="120" ht="15.75" customHeight="1" s="14">
      <c r="A120" s="4" t="inlineStr">
        <is>
          <t>Wallis and Futuna</t>
        </is>
      </c>
      <c r="B120" s="4" t="inlineStr">
        <is>
          <t>WLF</t>
        </is>
      </c>
      <c r="C120" s="4" t="inlineStr">
        <is>
          <t>Oceania</t>
        </is>
      </c>
      <c r="D120" s="5" t="n">
        <v>200</v>
      </c>
      <c r="E120" s="5" t="n">
        <v>11596</v>
      </c>
      <c r="F120" s="6">
        <f>IF(AND(ISNUMBER(D120),D120&gt;0),E120/D120,"")</f>
        <v/>
      </c>
      <c r="G120" s="5" t="n">
        <v>9</v>
      </c>
      <c r="H120" s="6">
        <f>IF(AND(ISNUMBER(G120),ISNUMBER(E120)),G120/E120*100000,"")</f>
        <v/>
      </c>
      <c r="I120" s="7">
        <f>IF(AND(ISNUMBER(H120),E120&gt;=1000000),COUNTIFS($E$2:$E$235,"&gt;=1000000",$H$2:$H$235,"&gt;"&amp;H120)+1,"")</f>
        <v/>
      </c>
      <c r="J120" s="6" t="n">
        <v>53.3</v>
      </c>
      <c r="K120" s="7">
        <f>IF(AND(ISNUMBER(J120),E120&gt;=1000000),COUNTIFS($E$2:$E$235,"&gt;=1000000",$J$2:$J$235,"&gt;"&amp;J120)+1,"")</f>
        <v/>
      </c>
      <c r="L120" s="6" t="n">
        <v>58.6</v>
      </c>
      <c r="M120" s="5" t="n">
        <v>7</v>
      </c>
      <c r="N120" s="6" t="n">
        <v>56.6</v>
      </c>
      <c r="O120" s="8" t="n">
        <v>44278</v>
      </c>
      <c r="P120" s="7">
        <f>IF(ISNUMBER(O120),O120-DATE(2020,12,8),"")</f>
        <v/>
      </c>
      <c r="Q120" s="6" t="n">
        <v>37.67</v>
      </c>
      <c r="R120" s="6" t="n">
        <v>51.08</v>
      </c>
      <c r="S120" s="8" t="n">
        <v>44508</v>
      </c>
      <c r="T120" s="8" t="n"/>
      <c r="U120" s="6" t="n"/>
      <c r="V120" s="5" t="n"/>
    </row>
    <row r="121" ht="15.75" customHeight="1" s="14">
      <c r="A121" s="4" t="inlineStr">
        <is>
          <t>Sri Lanka</t>
        </is>
      </c>
      <c r="B121" s="4" t="inlineStr">
        <is>
          <t>LKA</t>
        </is>
      </c>
      <c r="C121" s="4" t="inlineStr">
        <is>
          <t>Ásia</t>
        </is>
      </c>
      <c r="D121" s="5" t="n">
        <v>65610</v>
      </c>
      <c r="E121" s="5" t="n">
        <v>21832150</v>
      </c>
      <c r="F121" s="6">
        <f>IF(AND(ISNUMBER(D121),D121&gt;0),E121/D121,"")</f>
        <v/>
      </c>
      <c r="G121" s="5" t="n">
        <v>16907</v>
      </c>
      <c r="H121" s="6">
        <f>IF(AND(ISNUMBER(G121),ISNUMBER(E121)),G121/E121*100000,"")</f>
        <v/>
      </c>
      <c r="I121" s="7">
        <f>IF(AND(ISNUMBER(H121),E121&gt;=1000000),COUNTIFS($E$2:$E$235,"&gt;=1000000",$H$2:$H$235,"&gt;"&amp;H121)+1,"")</f>
        <v/>
      </c>
      <c r="J121" s="6" t="n">
        <v>182.7</v>
      </c>
      <c r="K121" s="7">
        <f>IF(AND(ISNUMBER(J121),E121&gt;=1000000),COUNTIFS($E$2:$E$235,"&gt;=1000000",$J$2:$J$235,"&gt;"&amp;J121)+1,"")</f>
        <v/>
      </c>
      <c r="L121" s="6" t="n">
        <v>231.9</v>
      </c>
      <c r="M121" s="5" t="n">
        <v>65271</v>
      </c>
      <c r="N121" s="6" t="n">
        <v>299</v>
      </c>
      <c r="O121" s="8" t="n">
        <v>44225</v>
      </c>
      <c r="P121" s="7">
        <f>IF(ISNUMBER(O121),O121-DATE(2020,12,8),"")</f>
        <v/>
      </c>
      <c r="Q121" s="6" t="n">
        <v>4.56</v>
      </c>
      <c r="R121" s="6" t="n">
        <v>63.41</v>
      </c>
      <c r="S121" s="8" t="n">
        <v>44457</v>
      </c>
      <c r="T121" s="8" t="n"/>
      <c r="U121" s="6" t="n">
        <v>34.1</v>
      </c>
      <c r="V121" s="5" t="n">
        <v>11669.077</v>
      </c>
    </row>
    <row r="122" ht="15.75" customHeight="1" s="14">
      <c r="A122" s="4" t="inlineStr">
        <is>
          <t>American Samoa</t>
        </is>
      </c>
      <c r="B122" s="4" t="inlineStr">
        <is>
          <t>ASM</t>
        </is>
      </c>
      <c r="C122" s="4" t="inlineStr">
        <is>
          <t>Oceania</t>
        </is>
      </c>
      <c r="D122" s="5" t="n">
        <v>199</v>
      </c>
      <c r="E122" s="5" t="n">
        <v>44295</v>
      </c>
      <c r="F122" s="6">
        <f>IF(AND(ISNUMBER(D122),D122&gt;0),E122/D122,"")</f>
        <v/>
      </c>
      <c r="G122" s="5" t="n">
        <v>34</v>
      </c>
      <c r="H122" s="6">
        <f>IF(AND(ISNUMBER(G122),ISNUMBER(E122)),G122/E122*100000,"")</f>
        <v/>
      </c>
      <c r="I122" s="7">
        <f>IF(AND(ISNUMBER(H122),E122&gt;=1000000),COUNTIFS($E$2:$E$235,"&gt;=1000000",$H$2:$H$235,"&gt;"&amp;H122)+1,"")</f>
        <v/>
      </c>
      <c r="J122" s="6" t="n">
        <v>40.4</v>
      </c>
      <c r="K122" s="7">
        <f>IF(AND(ISNUMBER(J122),E122&gt;=1000000),COUNTIFS($E$2:$E$235,"&gt;=1000000",$J$2:$J$235,"&gt;"&amp;J122)+1,"")</f>
        <v/>
      </c>
      <c r="L122" s="6" t="n">
        <v>168.6</v>
      </c>
      <c r="M122" s="5" t="n">
        <v>78</v>
      </c>
      <c r="N122" s="6" t="n">
        <v>176.7</v>
      </c>
      <c r="O122" s="8" t="n"/>
      <c r="P122" s="7">
        <f>IF(ISNUMBER(O122),O122-DATE(2020,12,8),"")</f>
        <v/>
      </c>
      <c r="Q122" s="6" t="n"/>
      <c r="R122" s="6" t="n"/>
      <c r="S122" s="8" t="n"/>
      <c r="T122" s="8" t="n"/>
      <c r="U122" s="6" t="n"/>
      <c r="V122" s="5" t="n"/>
    </row>
    <row r="123" ht="15.75" customHeight="1" s="14">
      <c r="A123" s="4" t="inlineStr">
        <is>
          <t>Cuba</t>
        </is>
      </c>
      <c r="B123" s="4" t="inlineStr">
        <is>
          <t>CUB</t>
        </is>
      </c>
      <c r="C123" s="4" t="inlineStr">
        <is>
          <t>América do Norte</t>
        </is>
      </c>
      <c r="D123" s="5" t="n">
        <v>110861</v>
      </c>
      <c r="E123" s="5" t="n">
        <v>11212198</v>
      </c>
      <c r="F123" s="6">
        <f>IF(AND(ISNUMBER(D123),D123&gt;0),E123/D123,"")</f>
        <v/>
      </c>
      <c r="G123" s="5" t="n">
        <v>8530</v>
      </c>
      <c r="H123" s="6">
        <f>IF(AND(ISNUMBER(G123),ISNUMBER(E123)),G123/E123*100000,"")</f>
        <v/>
      </c>
      <c r="I123" s="7">
        <f>IF(AND(ISNUMBER(H123),E123&gt;=1000000),COUNTIFS($E$2:$E$235,"&gt;=1000000",$H$2:$H$235,"&gt;"&amp;H123)+1,"")</f>
        <v/>
      </c>
      <c r="J123" s="6" t="n">
        <v>484.6</v>
      </c>
      <c r="K123" s="7">
        <f>IF(AND(ISNUMBER(J123),E123&gt;=1000000),COUNTIFS($E$2:$E$235,"&gt;=1000000",$J$2:$J$235,"&gt;"&amp;J123)+1,"")</f>
        <v/>
      </c>
      <c r="L123" s="6" t="n">
        <v>516</v>
      </c>
      <c r="M123" s="5" t="n">
        <v>62448</v>
      </c>
      <c r="N123" s="6" t="n">
        <v>557</v>
      </c>
      <c r="O123" s="8" t="n">
        <v>44328</v>
      </c>
      <c r="P123" s="7">
        <f>IF(ISNUMBER(O123),O123-DATE(2020,12,8),"")</f>
        <v/>
      </c>
      <c r="Q123" s="6" t="n">
        <v>11.17</v>
      </c>
      <c r="R123" s="6" t="n">
        <v>86.27</v>
      </c>
      <c r="S123" s="8" t="n">
        <v>44475</v>
      </c>
      <c r="T123" s="8" t="n">
        <v>44509</v>
      </c>
      <c r="U123" s="6" t="n">
        <v>43.1</v>
      </c>
      <c r="V123" s="5" t="n"/>
    </row>
    <row r="124" ht="15.75" customHeight="1" s="14">
      <c r="A124" s="4" t="inlineStr">
        <is>
          <t>Anguilla</t>
        </is>
      </c>
      <c r="B124" s="4" t="inlineStr">
        <is>
          <t>AIA</t>
        </is>
      </c>
      <c r="C124" s="4" t="inlineStr">
        <is>
          <t>América do Norte</t>
        </is>
      </c>
      <c r="D124" s="5" t="n">
        <v>96</v>
      </c>
      <c r="E124" s="5" t="n">
        <v>15877</v>
      </c>
      <c r="F124" s="6">
        <f>IF(AND(ISNUMBER(D124),D124&gt;0),E124/D124,"")</f>
        <v/>
      </c>
      <c r="G124" s="5" t="n">
        <v>12</v>
      </c>
      <c r="H124" s="6">
        <f>IF(AND(ISNUMBER(G124),ISNUMBER(E124)),G124/E124*100000,"")</f>
        <v/>
      </c>
      <c r="I124" s="7">
        <f>IF(AND(ISNUMBER(H124),E124&gt;=1000000),COUNTIFS($E$2:$E$235,"&gt;=1000000",$H$2:$H$235,"&gt;"&amp;H124)+1,"")</f>
        <v/>
      </c>
      <c r="J124" s="6" t="n">
        <v>171.3</v>
      </c>
      <c r="K124" s="7">
        <f>IF(AND(ISNUMBER(J124),E124&gt;=1000000),COUNTIFS($E$2:$E$235,"&gt;=1000000",$J$2:$J$235,"&gt;"&amp;J124)+1,"")</f>
        <v/>
      </c>
      <c r="L124" s="6" t="n">
        <v>311.5</v>
      </c>
      <c r="M124" s="5" t="n">
        <v>52</v>
      </c>
      <c r="N124" s="6" t="n">
        <v>326.6</v>
      </c>
      <c r="O124" s="8" t="n">
        <v>44232</v>
      </c>
      <c r="P124" s="7">
        <f>IF(ISNUMBER(O124),O124-DATE(2020,12,8),"")</f>
        <v/>
      </c>
      <c r="Q124" s="6" t="n">
        <v>41.1</v>
      </c>
      <c r="R124" s="6" t="n">
        <v>58.09</v>
      </c>
      <c r="S124" s="8" t="n">
        <v>44393</v>
      </c>
      <c r="T124" s="8" t="n"/>
      <c r="U124" s="6" t="n"/>
      <c r="V124" s="5" t="n"/>
    </row>
    <row r="125" ht="15.75" customHeight="1" s="14">
      <c r="A125" s="4" t="inlineStr">
        <is>
          <t>Belarus</t>
        </is>
      </c>
      <c r="B125" s="4" t="inlineStr">
        <is>
          <t>BLR</t>
        </is>
      </c>
      <c r="C125" s="4" t="inlineStr">
        <is>
          <t>Europa</t>
        </is>
      </c>
      <c r="D125" s="5" t="n">
        <v>207600</v>
      </c>
      <c r="E125" s="5" t="n">
        <v>9534956</v>
      </c>
      <c r="F125" s="6">
        <f>IF(AND(ISNUMBER(D125),D125&gt;0),E125/D125,"")</f>
        <v/>
      </c>
      <c r="G125" s="5" t="n">
        <v>7118</v>
      </c>
      <c r="H125" s="6">
        <f>IF(AND(ISNUMBER(G125),ISNUMBER(E125)),G125/E125*100000,"")</f>
        <v/>
      </c>
      <c r="I125" s="7">
        <f>IF(AND(ISNUMBER(H125),E125&gt;=1000000),COUNTIFS($E$2:$E$235,"&gt;=1000000",$H$2:$H$235,"&gt;"&amp;H125)+1,"")</f>
        <v/>
      </c>
      <c r="J125" s="6" t="n">
        <v>651.6</v>
      </c>
      <c r="K125" s="7">
        <f>IF(AND(ISNUMBER(J125),E125&gt;=1000000),COUNTIFS($E$2:$E$235,"&gt;=1000000",$J$2:$J$235,"&gt;"&amp;J125)+1,"")</f>
        <v/>
      </c>
      <c r="L125" s="6" t="n">
        <v>812.8</v>
      </c>
      <c r="M125" s="5" t="n">
        <v>81270</v>
      </c>
      <c r="N125" s="6" t="n">
        <v>852.3</v>
      </c>
      <c r="O125" s="8" t="n">
        <v>44194</v>
      </c>
      <c r="P125" s="7">
        <f>IF(ISNUMBER(O125),O125-DATE(2020,12,8),"")</f>
        <v/>
      </c>
      <c r="Q125" s="6" t="n">
        <v>3.9</v>
      </c>
      <c r="R125" s="6" t="n">
        <v>33.86</v>
      </c>
      <c r="S125" s="8" t="n">
        <v>44626</v>
      </c>
      <c r="T125" s="8" t="n"/>
      <c r="U125" s="6" t="n">
        <v>40.3</v>
      </c>
      <c r="V125" s="5" t="n">
        <v>17167.967</v>
      </c>
    </row>
    <row r="126" ht="15.75" customHeight="1" s="14">
      <c r="A126" s="4" t="inlineStr">
        <is>
          <t>Cape Verde</t>
        </is>
      </c>
      <c r="B126" s="4" t="inlineStr">
        <is>
          <t>CPV</t>
        </is>
      </c>
      <c r="C126" s="4" t="inlineStr">
        <is>
          <t>África</t>
        </is>
      </c>
      <c r="D126" s="5" t="n">
        <v>4033</v>
      </c>
      <c r="E126" s="5" t="n">
        <v>593162</v>
      </c>
      <c r="F126" s="6">
        <f>IF(AND(ISNUMBER(D126),D126&gt;0),E126/D126,"")</f>
        <v/>
      </c>
      <c r="G126" s="5" t="n">
        <v>417</v>
      </c>
      <c r="H126" s="6">
        <f>IF(AND(ISNUMBER(G126),ISNUMBER(E126)),G126/E126*100000,"")</f>
        <v/>
      </c>
      <c r="I126" s="7">
        <f>IF(AND(ISNUMBER(H126),E126&gt;=1000000),COUNTIFS($E$2:$E$235,"&gt;=1000000",$H$2:$H$235,"&gt;"&amp;H126)+1,"")</f>
        <v/>
      </c>
      <c r="J126" s="6" t="n">
        <v>95.90000000000001</v>
      </c>
      <c r="K126" s="7">
        <f>IF(AND(ISNUMBER(J126),E126&gt;=1000000),COUNTIFS($E$2:$E$235,"&gt;=1000000",$J$2:$J$235,"&gt;"&amp;J126)+1,"")</f>
        <v/>
      </c>
      <c r="L126" s="6" t="n">
        <v>146.9</v>
      </c>
      <c r="M126" s="5" t="n">
        <v>1126</v>
      </c>
      <c r="N126" s="6" t="n">
        <v>189.9</v>
      </c>
      <c r="O126" s="8" t="n">
        <v>44274</v>
      </c>
      <c r="P126" s="7">
        <f>IF(ISNUMBER(O126),O126-DATE(2020,12,8),"")</f>
        <v/>
      </c>
      <c r="Q126" s="6" t="n">
        <v>1.02</v>
      </c>
      <c r="R126" s="6" t="n">
        <v>43.15</v>
      </c>
      <c r="S126" s="8" t="n">
        <v>44618</v>
      </c>
      <c r="T126" s="8" t="n"/>
      <c r="U126" s="6" t="n">
        <v>25.7</v>
      </c>
      <c r="V126" s="5" t="n">
        <v>6222.554</v>
      </c>
    </row>
    <row r="127" ht="15.75" customHeight="1" s="14">
      <c r="A127" s="4" t="inlineStr">
        <is>
          <t>South Korea</t>
        </is>
      </c>
      <c r="B127" s="4" t="inlineStr">
        <is>
          <t>KOR</t>
        </is>
      </c>
      <c r="C127" s="4" t="inlineStr">
        <is>
          <t>Ásia</t>
        </is>
      </c>
      <c r="D127" s="5" t="n">
        <v>99434</v>
      </c>
      <c r="E127" s="5" t="n">
        <v>51815808</v>
      </c>
      <c r="F127" s="6">
        <f>IF(AND(ISNUMBER(D127),D127&gt;0),E127/D127,"")</f>
        <v/>
      </c>
      <c r="G127" s="5" t="n">
        <v>35934</v>
      </c>
      <c r="H127" s="6">
        <f>IF(AND(ISNUMBER(G127),ISNUMBER(E127)),G127/E127*100000,"")</f>
        <v/>
      </c>
      <c r="I127" s="7">
        <f>IF(AND(ISNUMBER(H127),E127&gt;=1000000),COUNTIFS($E$2:$E$235,"&gt;=1000000",$H$2:$H$235,"&gt;"&amp;H127)+1,"")</f>
        <v/>
      </c>
      <c r="J127" s="6" t="n">
        <v>14.6</v>
      </c>
      <c r="K127" s="7">
        <f>IF(AND(ISNUMBER(J127),E127&gt;=1000000),COUNTIFS($E$2:$E$235,"&gt;=1000000",$J$2:$J$235,"&gt;"&amp;J127)+1,"")</f>
        <v/>
      </c>
      <c r="L127" s="6" t="n">
        <v>124.6</v>
      </c>
      <c r="M127" s="5" t="n">
        <v>98684</v>
      </c>
      <c r="N127" s="6" t="n">
        <v>190.5</v>
      </c>
      <c r="O127" s="8" t="n">
        <v>44253</v>
      </c>
      <c r="P127" s="7">
        <f>IF(ISNUMBER(O127),O127-DATE(2020,12,8),"")</f>
        <v/>
      </c>
      <c r="Q127" s="6" t="n">
        <v>9.69</v>
      </c>
      <c r="R127" s="6" t="n">
        <v>81.67</v>
      </c>
      <c r="S127" s="8" t="n">
        <v>44470</v>
      </c>
      <c r="T127" s="8" t="n">
        <v>44494</v>
      </c>
      <c r="U127" s="6" t="n">
        <v>43.4</v>
      </c>
      <c r="V127" s="5" t="n">
        <v>35938.374</v>
      </c>
    </row>
    <row r="128" ht="15.75" customHeight="1" s="14">
      <c r="A128" s="4" t="inlineStr">
        <is>
          <t>El Salvador</t>
        </is>
      </c>
      <c r="B128" s="4" t="inlineStr">
        <is>
          <t>SLV</t>
        </is>
      </c>
      <c r="C128" s="4" t="inlineStr">
        <is>
          <t>América do Norte</t>
        </is>
      </c>
      <c r="D128" s="5" t="n">
        <v>21041</v>
      </c>
      <c r="E128" s="5" t="n">
        <v>6336393</v>
      </c>
      <c r="F128" s="6">
        <f>IF(AND(ISNUMBER(D128),D128&gt;0),E128/D128,"")</f>
        <v/>
      </c>
      <c r="G128" s="5" t="n">
        <v>4230</v>
      </c>
      <c r="H128" s="6">
        <f>IF(AND(ISNUMBER(G128),ISNUMBER(E128)),G128/E128*100000,"")</f>
        <v/>
      </c>
      <c r="I128" s="7">
        <f>IF(AND(ISNUMBER(H128),E128&gt;=1000000),COUNTIFS($E$2:$E$235,"&gt;=1000000",$H$2:$H$235,"&gt;"&amp;H128)+1,"")</f>
        <v/>
      </c>
      <c r="J128" s="6" t="n">
        <v>318.2</v>
      </c>
      <c r="K128" s="7">
        <f>IF(AND(ISNUMBER(J128),E128&gt;=1000000),COUNTIFS($E$2:$E$235,"&gt;=1000000",$J$2:$J$235,"&gt;"&amp;J128)+1,"")</f>
        <v/>
      </c>
      <c r="L128" s="6" t="n">
        <v>367.1</v>
      </c>
      <c r="M128" s="5" t="n">
        <v>23052</v>
      </c>
      <c r="N128" s="6" t="n">
        <v>363.8</v>
      </c>
      <c r="O128" s="8" t="n">
        <v>44245</v>
      </c>
      <c r="P128" s="7">
        <f>IF(ISNUMBER(O128),O128-DATE(2020,12,8),"")</f>
        <v/>
      </c>
      <c r="Q128" s="6" t="n">
        <v>17.19</v>
      </c>
      <c r="R128" s="6" t="n">
        <v>65.59999999999999</v>
      </c>
      <c r="S128" s="8" t="n">
        <v>44455</v>
      </c>
      <c r="T128" s="8" t="n"/>
      <c r="U128" s="6" t="n">
        <v>27.6</v>
      </c>
      <c r="V128" s="5" t="n">
        <v>7292.458</v>
      </c>
    </row>
    <row r="129" ht="15.75" customHeight="1" s="14">
      <c r="A129" s="4" t="inlineStr">
        <is>
          <t>Mongolia</t>
        </is>
      </c>
      <c r="B129" s="4" t="inlineStr">
        <is>
          <t>MNG</t>
        </is>
      </c>
      <c r="C129" s="4" t="inlineStr">
        <is>
          <t>Ásia</t>
        </is>
      </c>
      <c r="D129" s="5" t="n">
        <v>1566500</v>
      </c>
      <c r="E129" s="5" t="n">
        <v>3398373</v>
      </c>
      <c r="F129" s="6">
        <f>IF(AND(ISNUMBER(D129),D129&gt;0),E129/D129,"")</f>
        <v/>
      </c>
      <c r="G129" s="5" t="n">
        <v>2136</v>
      </c>
      <c r="H129" s="6">
        <f>IF(AND(ISNUMBER(G129),ISNUMBER(E129)),G129/E129*100000,"")</f>
        <v/>
      </c>
      <c r="I129" s="7">
        <f>IF(AND(ISNUMBER(H129),E129&gt;=1000000),COUNTIFS($E$2:$E$235,"&gt;=1000000",$H$2:$H$235,"&gt;"&amp;H129)+1,"")</f>
        <v/>
      </c>
      <c r="J129" s="6" t="n">
        <v>32.6</v>
      </c>
      <c r="K129" s="7">
        <f>IF(AND(ISNUMBER(J129),E129&gt;=1000000),COUNTIFS($E$2:$E$235,"&gt;=1000000",$J$2:$J$235,"&gt;"&amp;J129)+1,"")</f>
        <v/>
      </c>
      <c r="L129" s="6" t="n">
        <v>40.6</v>
      </c>
      <c r="M129" s="5" t="n">
        <v>528</v>
      </c>
      <c r="N129" s="6" t="n">
        <v>15.5</v>
      </c>
      <c r="O129" s="8" t="n">
        <v>44250</v>
      </c>
      <c r="P129" s="7">
        <f>IF(ISNUMBER(O129),O129-DATE(2020,12,8),"")</f>
        <v/>
      </c>
      <c r="Q129" s="6" t="n">
        <v>51.38</v>
      </c>
      <c r="R129" s="6" t="n">
        <v>63.66</v>
      </c>
      <c r="S129" s="8" t="n">
        <v>44369</v>
      </c>
      <c r="T129" s="8" t="n"/>
      <c r="U129" s="6" t="n">
        <v>28.6</v>
      </c>
      <c r="V129" s="5" t="n">
        <v>11840.846</v>
      </c>
    </row>
    <row r="130" ht="15.75" customHeight="1" s="14">
      <c r="A130" s="4" t="inlineStr">
        <is>
          <t>Maldives</t>
        </is>
      </c>
      <c r="B130" s="4" t="inlineStr">
        <is>
          <t>MDV</t>
        </is>
      </c>
      <c r="C130" s="4" t="inlineStr">
        <is>
          <t>Ásia</t>
        </is>
      </c>
      <c r="D130" s="5" t="n">
        <v>298</v>
      </c>
      <c r="E130" s="5" t="n">
        <v>523798</v>
      </c>
      <c r="F130" s="6">
        <f>IF(AND(ISNUMBER(D130),D130&gt;0),E130/D130,"")</f>
        <v/>
      </c>
      <c r="G130" s="5" t="n">
        <v>316</v>
      </c>
      <c r="H130" s="6">
        <f>IF(AND(ISNUMBER(G130),ISNUMBER(E130)),G130/E130*100000,"")</f>
        <v/>
      </c>
      <c r="I130" s="7">
        <f>IF(AND(ISNUMBER(H130),E130&gt;=1000000),COUNTIFS($E$2:$E$235,"&gt;=1000000",$H$2:$H$235,"&gt;"&amp;H130)+1,"")</f>
        <v/>
      </c>
      <c r="J130" s="6" t="n">
        <v>105.1</v>
      </c>
      <c r="K130" s="7">
        <f>IF(AND(ISNUMBER(J130),E130&gt;=1000000),COUNTIFS($E$2:$E$235,"&gt;=1000000",$J$2:$J$235,"&gt;"&amp;J130)+1,"")</f>
        <v/>
      </c>
      <c r="L130" s="6" t="n">
        <v>141.4</v>
      </c>
      <c r="M130" s="5" t="n">
        <v>807</v>
      </c>
      <c r="N130" s="6" t="n">
        <v>154</v>
      </c>
      <c r="O130" s="8" t="n">
        <v>44229</v>
      </c>
      <c r="P130" s="7">
        <f>IF(ISNUMBER(O130),O130-DATE(2020,12,8),"")</f>
        <v/>
      </c>
      <c r="Q130" s="6" t="n">
        <v>36.41</v>
      </c>
      <c r="R130" s="6" t="n">
        <v>70.15000000000001</v>
      </c>
      <c r="S130" s="8" t="n">
        <v>44404</v>
      </c>
      <c r="T130" s="8" t="n">
        <v>44552</v>
      </c>
      <c r="U130" s="6" t="n">
        <v>30.6</v>
      </c>
      <c r="V130" s="5" t="n">
        <v>15183.616</v>
      </c>
    </row>
    <row r="131" ht="15.75" customHeight="1" s="14">
      <c r="A131" s="4" t="inlineStr">
        <is>
          <t>Japan</t>
        </is>
      </c>
      <c r="B131" s="4" t="inlineStr">
        <is>
          <t>JPN</t>
        </is>
      </c>
      <c r="C131" s="4" t="inlineStr">
        <is>
          <t>Ásia</t>
        </is>
      </c>
      <c r="D131" s="5" t="n">
        <v>377829</v>
      </c>
      <c r="E131" s="5" t="n">
        <v>123951696</v>
      </c>
      <c r="F131" s="6">
        <f>IF(AND(ISNUMBER(D131),D131&gt;0),E131/D131,"")</f>
        <v/>
      </c>
      <c r="G131" s="5" t="n">
        <v>74694</v>
      </c>
      <c r="H131" s="6">
        <f>IF(AND(ISNUMBER(G131),ISNUMBER(E131)),G131/E131*100000,"")</f>
        <v/>
      </c>
      <c r="I131" s="7">
        <f>IF(AND(ISNUMBER(H131),E131&gt;=1000000),COUNTIFS($E$2:$E$235,"&gt;=1000000",$H$2:$H$235,"&gt;"&amp;H131)+1,"")</f>
        <v/>
      </c>
      <c r="J131" s="6" t="n">
        <v>12.6</v>
      </c>
      <c r="K131" s="7">
        <f>IF(AND(ISNUMBER(J131),E131&gt;=1000000),COUNTIFS($E$2:$E$235,"&gt;=1000000",$J$2:$J$235,"&gt;"&amp;J131)+1,"")</f>
        <v/>
      </c>
      <c r="L131" s="6" t="n">
        <v>123.9</v>
      </c>
      <c r="M131" s="5" t="n">
        <v>343047</v>
      </c>
      <c r="N131" s="6" t="n">
        <v>276.8</v>
      </c>
      <c r="O131" s="8" t="n">
        <v>44244</v>
      </c>
      <c r="P131" s="7">
        <f>IF(ISNUMBER(O131),O131-DATE(2020,12,8),"")</f>
        <v/>
      </c>
      <c r="Q131" s="6" t="n">
        <v>14.79</v>
      </c>
      <c r="R131" s="6" t="n">
        <v>80.44</v>
      </c>
      <c r="S131" s="8" t="n">
        <v>44441</v>
      </c>
      <c r="T131" s="8" t="n">
        <v>44485</v>
      </c>
      <c r="U131" s="6" t="n">
        <v>48.2</v>
      </c>
      <c r="V131" s="5" t="n">
        <v>39002.223</v>
      </c>
    </row>
    <row r="132" ht="15.75" customHeight="1" s="14">
      <c r="A132" s="4" t="inlineStr">
        <is>
          <t>Kuwait</t>
        </is>
      </c>
      <c r="B132" s="4" t="inlineStr">
        <is>
          <t>KWT</t>
        </is>
      </c>
      <c r="C132" s="4" t="inlineStr">
        <is>
          <t>Ásia</t>
        </is>
      </c>
      <c r="D132" s="5" t="n">
        <v>17818</v>
      </c>
      <c r="E132" s="5" t="n">
        <v>4268886</v>
      </c>
      <c r="F132" s="6">
        <f>IF(AND(ISNUMBER(D132),D132&gt;0),E132/D132,"")</f>
        <v/>
      </c>
      <c r="G132" s="5" t="n">
        <v>2570</v>
      </c>
      <c r="H132" s="6">
        <f>IF(AND(ISNUMBER(G132),ISNUMBER(E132)),G132/E132*100000,"")</f>
        <v/>
      </c>
      <c r="I132" s="7">
        <f>IF(AND(ISNUMBER(H132),E132&gt;=1000000),COUNTIFS($E$2:$E$235,"&gt;=1000000",$H$2:$H$235,"&gt;"&amp;H132)+1,"")</f>
        <v/>
      </c>
      <c r="J132" s="6" t="n">
        <v>161.1</v>
      </c>
      <c r="K132" s="7">
        <f>IF(AND(ISNUMBER(J132),E132&gt;=1000000),COUNTIFS($E$2:$E$235,"&gt;=1000000",$J$2:$J$235,"&gt;"&amp;J132)+1,"")</f>
        <v/>
      </c>
      <c r="L132" s="6" t="n">
        <v>171.3</v>
      </c>
      <c r="M132" s="5" t="n">
        <v>7847</v>
      </c>
      <c r="N132" s="6" t="n">
        <v>183.8</v>
      </c>
      <c r="O132" s="8" t="n">
        <v>44193</v>
      </c>
      <c r="P132" s="7">
        <f>IF(ISNUMBER(O132),O132-DATE(2020,12,8),"")</f>
        <v/>
      </c>
      <c r="Q132" s="6" t="n">
        <v>0.89</v>
      </c>
      <c r="R132" s="6" t="n">
        <v>75.34999999999999</v>
      </c>
      <c r="S132" s="8" t="n">
        <v>44530</v>
      </c>
      <c r="T132" s="8" t="n">
        <v>44530</v>
      </c>
      <c r="U132" s="6" t="n">
        <v>33.7</v>
      </c>
      <c r="V132" s="5" t="n">
        <v>65530.537</v>
      </c>
    </row>
    <row r="133" ht="15.75" customHeight="1" s="14">
      <c r="A133" s="4" t="inlineStr">
        <is>
          <t>Indonesia</t>
        </is>
      </c>
      <c r="B133" s="4" t="inlineStr">
        <is>
          <t>IDN</t>
        </is>
      </c>
      <c r="C133" s="4" t="inlineStr">
        <is>
          <t>Ásia</t>
        </is>
      </c>
      <c r="D133" s="5" t="n">
        <v>1904569</v>
      </c>
      <c r="E133" s="5" t="n">
        <v>275501344</v>
      </c>
      <c r="F133" s="6">
        <f>IF(AND(ISNUMBER(D133),D133&gt;0),E133/D133,"")</f>
        <v/>
      </c>
      <c r="G133" s="5" t="n">
        <v>162059</v>
      </c>
      <c r="H133" s="6">
        <f>IF(AND(ISNUMBER(G133),ISNUMBER(E133)),G133/E133*100000,"")</f>
        <v/>
      </c>
      <c r="I133" s="7">
        <f>IF(AND(ISNUMBER(H133),E133&gt;=1000000),COUNTIFS($E$2:$E$235,"&gt;=1000000",$H$2:$H$235,"&gt;"&amp;H133)+1,"")</f>
        <v/>
      </c>
      <c r="J133" s="6" t="n">
        <v>194.1</v>
      </c>
      <c r="K133" s="7">
        <f>IF(AND(ISNUMBER(J133),E133&gt;=1000000),COUNTIFS($E$2:$E$235,"&gt;=1000000",$J$2:$J$235,"&gt;"&amp;J133)+1,"")</f>
        <v/>
      </c>
      <c r="L133" s="6" t="n">
        <v>253.2</v>
      </c>
      <c r="M133" s="5" t="n">
        <v>838061</v>
      </c>
      <c r="N133" s="6" t="n">
        <v>304.2</v>
      </c>
      <c r="O133" s="8" t="n">
        <v>44209</v>
      </c>
      <c r="P133" s="7">
        <f>IF(ISNUMBER(O133),O133-DATE(2020,12,8),"")</f>
        <v/>
      </c>
      <c r="Q133" s="6" t="n">
        <v>4.89</v>
      </c>
      <c r="R133" s="6" t="n">
        <v>41.26</v>
      </c>
      <c r="S133" s="8" t="n">
        <v>44609</v>
      </c>
      <c r="T133" s="8" t="n"/>
      <c r="U133" s="6" t="n">
        <v>29.3</v>
      </c>
      <c r="V133" s="5" t="n">
        <v>11188.744</v>
      </c>
    </row>
    <row r="134" ht="15.75" customHeight="1" s="14">
      <c r="A134" s="4" t="inlineStr">
        <is>
          <t>Philippines</t>
        </is>
      </c>
      <c r="B134" s="4" t="inlineStr">
        <is>
          <t>PHL</t>
        </is>
      </c>
      <c r="C134" s="4" t="inlineStr">
        <is>
          <t>Ásia</t>
        </is>
      </c>
      <c r="D134" s="5" t="n">
        <v>300000</v>
      </c>
      <c r="E134" s="5" t="n">
        <v>115559008</v>
      </c>
      <c r="F134" s="6">
        <f>IF(AND(ISNUMBER(D134),D134&gt;0),E134/D134,"")</f>
        <v/>
      </c>
      <c r="G134" s="5" t="n">
        <v>66864</v>
      </c>
      <c r="H134" s="6">
        <f>IF(AND(ISNUMBER(G134),ISNUMBER(E134)),G134/E134*100000,"")</f>
        <v/>
      </c>
      <c r="I134" s="7">
        <f>IF(AND(ISNUMBER(H134),E134&gt;=1000000),COUNTIFS($E$2:$E$235,"&gt;=1000000",$H$2:$H$235,"&gt;"&amp;H134)+1,"")</f>
        <v/>
      </c>
      <c r="J134" s="6" t="n">
        <v>205</v>
      </c>
      <c r="K134" s="7">
        <f>IF(AND(ISNUMBER(J134),E134&gt;=1000000),COUNTIFS($E$2:$E$235,"&gt;=1000000",$J$2:$J$235,"&gt;"&amp;J134)+1,"")</f>
        <v/>
      </c>
      <c r="L134" s="6" t="n">
        <v>237</v>
      </c>
      <c r="M134" s="5" t="n">
        <v>318626</v>
      </c>
      <c r="N134" s="6" t="n">
        <v>275.7</v>
      </c>
      <c r="O134" s="8" t="n">
        <v>44256</v>
      </c>
      <c r="P134" s="7">
        <f>IF(ISNUMBER(O134),O134-DATE(2020,12,8),"")</f>
        <v/>
      </c>
      <c r="Q134" s="6" t="n">
        <v>2.28</v>
      </c>
      <c r="R134" s="6" t="n">
        <v>42.94</v>
      </c>
      <c r="S134" s="8" t="n">
        <v>44586</v>
      </c>
      <c r="T134" s="8" t="n"/>
      <c r="U134" s="6" t="n">
        <v>25.2</v>
      </c>
      <c r="V134" s="5" t="n">
        <v>7599.188</v>
      </c>
    </row>
    <row r="135" ht="15.75" customHeight="1" s="14">
      <c r="A135" s="4" t="inlineStr">
        <is>
          <t>Mayotte</t>
        </is>
      </c>
      <c r="B135" s="4" t="inlineStr">
        <is>
          <t>MYT</t>
        </is>
      </c>
      <c r="C135" s="4" t="inlineStr">
        <is>
          <t>África</t>
        </is>
      </c>
      <c r="D135" s="5" t="n">
        <v>373</v>
      </c>
      <c r="E135" s="5" t="n">
        <v>326113</v>
      </c>
      <c r="F135" s="6">
        <f>IF(AND(ISNUMBER(D135),D135&gt;0),E135/D135,"")</f>
        <v/>
      </c>
      <c r="G135" s="5" t="n">
        <v>187</v>
      </c>
      <c r="H135" s="6">
        <f>IF(AND(ISNUMBER(G135),ISNUMBER(E135)),G135/E135*100000,"")</f>
        <v/>
      </c>
      <c r="I135" s="7">
        <f>IF(AND(ISNUMBER(H135),E135&gt;=1000000),COUNTIFS($E$2:$E$235,"&gt;=1000000",$H$2:$H$235,"&gt;"&amp;H135)+1,"")</f>
        <v/>
      </c>
      <c r="J135" s="6" t="n">
        <v>242.9</v>
      </c>
      <c r="K135" s="7">
        <f>IF(AND(ISNUMBER(J135),E135&gt;=1000000),COUNTIFS($E$2:$E$235,"&gt;=1000000",$J$2:$J$235,"&gt;"&amp;J135)+1,"")</f>
        <v/>
      </c>
      <c r="L135" s="6" t="n">
        <v>279.9</v>
      </c>
      <c r="M135" s="5" t="n">
        <v>985</v>
      </c>
      <c r="N135" s="6" t="n">
        <v>302.2</v>
      </c>
      <c r="O135" s="8" t="n"/>
      <c r="P135" s="7">
        <f>IF(ISNUMBER(O135),O135-DATE(2020,12,8),"")</f>
        <v/>
      </c>
      <c r="Q135" s="6" t="n"/>
      <c r="R135" s="6" t="n"/>
      <c r="S135" s="8" t="n"/>
      <c r="T135" s="8" t="n"/>
      <c r="U135" s="6" t="n">
        <v>20.1</v>
      </c>
      <c r="V135" s="5" t="n"/>
    </row>
    <row r="136" ht="15.75" customHeight="1" s="14">
      <c r="A136" s="4" t="inlineStr">
        <is>
          <t>Iraq</t>
        </is>
      </c>
      <c r="B136" s="4" t="inlineStr">
        <is>
          <t>IRQ</t>
        </is>
      </c>
      <c r="C136" s="4" t="inlineStr">
        <is>
          <t>Ásia</t>
        </is>
      </c>
      <c r="D136" s="5" t="n">
        <v>438317</v>
      </c>
      <c r="E136" s="5" t="n">
        <v>44496124</v>
      </c>
      <c r="F136" s="6">
        <f>IF(AND(ISNUMBER(D136),D136&gt;0),E136/D136,"")</f>
        <v/>
      </c>
      <c r="G136" s="5" t="n">
        <v>25375</v>
      </c>
      <c r="H136" s="6">
        <f>IF(AND(ISNUMBER(G136),ISNUMBER(E136)),G136/E136*100000,"")</f>
        <v/>
      </c>
      <c r="I136" s="7">
        <f>IF(AND(ISNUMBER(H136),E136&gt;=1000000),COUNTIFS($E$2:$E$235,"&gt;=1000000",$H$2:$H$235,"&gt;"&amp;H136)+1,"")</f>
        <v/>
      </c>
      <c r="J136" s="6" t="n">
        <v>264.7</v>
      </c>
      <c r="K136" s="7">
        <f>IF(AND(ISNUMBER(J136),E136&gt;=1000000),COUNTIFS($E$2:$E$235,"&gt;=1000000",$J$2:$J$235,"&gt;"&amp;J136)+1,"")</f>
        <v/>
      </c>
      <c r="L136" s="6" t="n">
        <v>306.2</v>
      </c>
      <c r="M136" s="5" t="n">
        <v>145138</v>
      </c>
      <c r="N136" s="6" t="n">
        <v>326.2</v>
      </c>
      <c r="O136" s="8" t="n">
        <v>44257</v>
      </c>
      <c r="P136" s="7">
        <f>IF(ISNUMBER(O136),O136-DATE(2020,12,8),"")</f>
        <v/>
      </c>
      <c r="Q136" s="6" t="n">
        <v>0.58</v>
      </c>
      <c r="R136" s="6" t="n">
        <v>12.67</v>
      </c>
      <c r="S136" s="8" t="n"/>
      <c r="T136" s="8" t="n"/>
      <c r="U136" s="6" t="n">
        <v>20</v>
      </c>
      <c r="V136" s="5" t="n">
        <v>15663.986</v>
      </c>
    </row>
    <row r="137" ht="15.75" customHeight="1" s="14">
      <c r="A137" s="4" t="inlineStr">
        <is>
          <t>Micronesia (country)</t>
        </is>
      </c>
      <c r="B137" s="4" t="inlineStr">
        <is>
          <t>FSM</t>
        </is>
      </c>
      <c r="C137" s="4" t="inlineStr">
        <is>
          <t>Oceania</t>
        </is>
      </c>
      <c r="D137" s="5" t="n">
        <v>702</v>
      </c>
      <c r="E137" s="5" t="n">
        <v>114178</v>
      </c>
      <c r="F137" s="6">
        <f>IF(AND(ISNUMBER(D137),D137&gt;0),E137/D137,"")</f>
        <v/>
      </c>
      <c r="G137" s="5" t="n">
        <v>65</v>
      </c>
      <c r="H137" s="6">
        <f>IF(AND(ISNUMBER(G137),ISNUMBER(E137)),G137/E137*100000,"")</f>
        <v/>
      </c>
      <c r="I137" s="7">
        <f>IF(AND(ISNUMBER(H137),E137&gt;=1000000),COUNTIFS($E$2:$E$235,"&gt;=1000000",$H$2:$H$235,"&gt;"&amp;H137)+1,"")</f>
        <v/>
      </c>
      <c r="J137" s="6" t="n">
        <v>73.7</v>
      </c>
      <c r="K137" s="7">
        <f>IF(AND(ISNUMBER(J137),E137&gt;=1000000),COUNTIFS($E$2:$E$235,"&gt;=1000000",$J$2:$J$235,"&gt;"&amp;J137)+1,"")</f>
        <v/>
      </c>
      <c r="L137" s="6" t="n">
        <v>190.1</v>
      </c>
      <c r="M137" s="5" t="n">
        <v>297</v>
      </c>
      <c r="N137" s="6" t="n">
        <v>260</v>
      </c>
      <c r="O137" s="8" t="n"/>
      <c r="P137" s="7">
        <f>IF(ISNUMBER(O137),O137-DATE(2020,12,8),"")</f>
        <v/>
      </c>
      <c r="Q137" s="6" t="n"/>
      <c r="R137" s="6" t="n"/>
      <c r="S137" s="8" t="n"/>
      <c r="T137" s="8" t="n"/>
      <c r="U137" s="6" t="n">
        <v>23</v>
      </c>
      <c r="V137" s="5" t="n">
        <v>3299.464</v>
      </c>
    </row>
    <row r="138" ht="15.75" customHeight="1" s="14">
      <c r="A138" s="4" t="inlineStr">
        <is>
          <t>Palau</t>
        </is>
      </c>
      <c r="B138" s="4" t="inlineStr">
        <is>
          <t>PLW</t>
        </is>
      </c>
      <c r="C138" s="4" t="inlineStr">
        <is>
          <t>Oceania</t>
        </is>
      </c>
      <c r="D138" s="5" t="n">
        <v>459</v>
      </c>
      <c r="E138" s="5" t="n">
        <v>18084</v>
      </c>
      <c r="F138" s="6">
        <f>IF(AND(ISNUMBER(D138),D138&gt;0),E138/D138,"")</f>
        <v/>
      </c>
      <c r="G138" s="5" t="n">
        <v>10</v>
      </c>
      <c r="H138" s="6">
        <f>IF(AND(ISNUMBER(G138),ISNUMBER(E138)),G138/E138*100000,"")</f>
        <v/>
      </c>
      <c r="I138" s="7">
        <f>IF(AND(ISNUMBER(H138),E138&gt;=1000000),COUNTIFS($E$2:$E$235,"&gt;=1000000",$H$2:$H$235,"&gt;"&amp;H138)+1,"")</f>
        <v/>
      </c>
      <c r="J138" s="6" t="n">
        <v>-23.9</v>
      </c>
      <c r="K138" s="7">
        <f>IF(AND(ISNUMBER(J138),E138&gt;=1000000),COUNTIFS($E$2:$E$235,"&gt;=1000000",$J$2:$J$235,"&gt;"&amp;J138)+1,"")</f>
        <v/>
      </c>
      <c r="L138" s="6" t="n">
        <v>12.7</v>
      </c>
      <c r="M138" s="5" t="n">
        <v>-3</v>
      </c>
      <c r="N138" s="6" t="n">
        <v>-17.5</v>
      </c>
      <c r="O138" s="8" t="n"/>
      <c r="P138" s="7">
        <f>IF(ISNUMBER(O138),O138-DATE(2020,12,8),"")</f>
        <v/>
      </c>
      <c r="Q138" s="6" t="n"/>
      <c r="R138" s="6" t="n"/>
      <c r="S138" s="8" t="n"/>
      <c r="T138" s="8" t="n"/>
      <c r="U138" s="6" t="n"/>
      <c r="V138" s="5" t="n">
        <v>13240.405</v>
      </c>
    </row>
    <row r="139" ht="15.75" customHeight="1" s="14">
      <c r="A139" s="4" t="inlineStr">
        <is>
          <t>Cayman Islands</t>
        </is>
      </c>
      <c r="B139" s="4" t="inlineStr">
        <is>
          <t>CYM</t>
        </is>
      </c>
      <c r="C139" s="4" t="inlineStr">
        <is>
          <t>América do Norte</t>
        </is>
      </c>
      <c r="D139" s="5" t="n">
        <v>264</v>
      </c>
      <c r="E139" s="5" t="n">
        <v>68722</v>
      </c>
      <c r="F139" s="6">
        <f>IF(AND(ISNUMBER(D139),D139&gt;0),E139/D139,"")</f>
        <v/>
      </c>
      <c r="G139" s="5" t="n">
        <v>37</v>
      </c>
      <c r="H139" s="6">
        <f>IF(AND(ISNUMBER(G139),ISNUMBER(E139)),G139/E139*100000,"")</f>
        <v/>
      </c>
      <c r="I139" s="7">
        <f>IF(AND(ISNUMBER(H139),E139&gt;=1000000),COUNTIFS($E$2:$E$235,"&gt;=1000000",$H$2:$H$235,"&gt;"&amp;H139)+1,"")</f>
        <v/>
      </c>
      <c r="J139" s="6" t="n">
        <v>105.9</v>
      </c>
      <c r="K139" s="7">
        <f>IF(AND(ISNUMBER(J139),E139&gt;=1000000),COUNTIFS($E$2:$E$235,"&gt;=1000000",$J$2:$J$235,"&gt;"&amp;J139)+1,"")</f>
        <v/>
      </c>
      <c r="L139" s="6" t="n">
        <v>217.9</v>
      </c>
      <c r="M139" s="5" t="n">
        <v>165</v>
      </c>
      <c r="N139" s="6" t="n">
        <v>240.8</v>
      </c>
      <c r="O139" s="8" t="n">
        <v>44192</v>
      </c>
      <c r="P139" s="7">
        <f>IF(ISNUMBER(O139),O139-DATE(2020,12,8),"")</f>
        <v/>
      </c>
      <c r="Q139" s="6" t="n">
        <v>65.18000000000001</v>
      </c>
      <c r="R139" s="6" t="n">
        <v>82.78</v>
      </c>
      <c r="S139" s="8" t="n">
        <v>44341</v>
      </c>
      <c r="T139" s="8" t="n">
        <v>44414</v>
      </c>
      <c r="U139" s="6" t="n"/>
      <c r="V139" s="5" t="n">
        <v>49903.029</v>
      </c>
    </row>
    <row r="140" ht="15.75" customHeight="1" s="14">
      <c r="A140" s="4" t="inlineStr">
        <is>
          <t>Faroe Islands</t>
        </is>
      </c>
      <c r="B140" s="4" t="inlineStr">
        <is>
          <t>FRO</t>
        </is>
      </c>
      <c r="C140" s="4" t="inlineStr">
        <is>
          <t>Europa</t>
        </is>
      </c>
      <c r="D140" s="5" t="n">
        <v>1399</v>
      </c>
      <c r="E140" s="5" t="n">
        <v>53117</v>
      </c>
      <c r="F140" s="6">
        <f>IF(AND(ISNUMBER(D140),D140&gt;0),E140/D140,"")</f>
        <v/>
      </c>
      <c r="G140" s="5" t="n">
        <v>28</v>
      </c>
      <c r="H140" s="6">
        <f>IF(AND(ISNUMBER(G140),ISNUMBER(E140)),G140/E140*100000,"")</f>
        <v/>
      </c>
      <c r="I140" s="7">
        <f>IF(AND(ISNUMBER(H140),E140&gt;=1000000),COUNTIFS($E$2:$E$235,"&gt;=1000000",$H$2:$H$235,"&gt;"&amp;H140)+1,"")</f>
        <v/>
      </c>
      <c r="J140" s="6" t="n">
        <v>-30.7</v>
      </c>
      <c r="K140" s="7">
        <f>IF(AND(ISNUMBER(J140),E140&gt;=1000000),COUNTIFS($E$2:$E$235,"&gt;=1000000",$J$2:$J$235,"&gt;"&amp;J140)+1,"")</f>
        <v/>
      </c>
      <c r="L140" s="6" t="n">
        <v>106.4</v>
      </c>
      <c r="M140" s="5" t="n">
        <v>55</v>
      </c>
      <c r="N140" s="6" t="n">
        <v>103.2</v>
      </c>
      <c r="O140" s="8" t="n">
        <v>44225</v>
      </c>
      <c r="P140" s="7">
        <f>IF(ISNUMBER(O140),O140-DATE(2020,12,8),"")</f>
        <v/>
      </c>
      <c r="Q140" s="6" t="n">
        <v>35.51</v>
      </c>
      <c r="R140" s="6" t="n">
        <v>76.3</v>
      </c>
      <c r="S140" s="8" t="n">
        <v>44397</v>
      </c>
      <c r="T140" s="8" t="n">
        <v>44488</v>
      </c>
      <c r="U140" s="6" t="n"/>
      <c r="V140" s="5" t="n"/>
    </row>
    <row r="141" ht="15.75" customHeight="1" s="14">
      <c r="A141" s="4" t="inlineStr">
        <is>
          <t>Iceland</t>
        </is>
      </c>
      <c r="B141" s="4" t="inlineStr">
        <is>
          <t>ISL</t>
        </is>
      </c>
      <c r="C141" s="4" t="inlineStr">
        <is>
          <t>Europa</t>
        </is>
      </c>
      <c r="D141" s="5" t="n">
        <v>103000</v>
      </c>
      <c r="E141" s="5" t="n">
        <v>372903</v>
      </c>
      <c r="F141" s="6">
        <f>IF(AND(ISNUMBER(D141),D141&gt;0),E141/D141,"")</f>
        <v/>
      </c>
      <c r="G141" s="5" t="n">
        <v>186</v>
      </c>
      <c r="H141" s="6">
        <f>IF(AND(ISNUMBER(G141),ISNUMBER(E141)),G141/E141*100000,"")</f>
        <v/>
      </c>
      <c r="I141" s="7">
        <f>IF(AND(ISNUMBER(H141),E141&gt;=1000000),COUNTIFS($E$2:$E$235,"&gt;=1000000",$H$2:$H$235,"&gt;"&amp;H141)+1,"")</f>
        <v/>
      </c>
      <c r="J141" s="6" t="n">
        <v>-6.8</v>
      </c>
      <c r="K141" s="7">
        <f>IF(AND(ISNUMBER(J141),E141&gt;=1000000),COUNTIFS($E$2:$E$235,"&gt;=1000000",$J$2:$J$235,"&gt;"&amp;J141)+1,"")</f>
        <v/>
      </c>
      <c r="L141" s="6" t="n">
        <v>84.40000000000001</v>
      </c>
      <c r="M141" s="5" t="n">
        <v>584</v>
      </c>
      <c r="N141" s="6" t="n">
        <v>156.7</v>
      </c>
      <c r="O141" s="8" t="n">
        <v>44195</v>
      </c>
      <c r="P141" s="7">
        <f>IF(ISNUMBER(O141),O141-DATE(2020,12,8),"")</f>
        <v/>
      </c>
      <c r="Q141" s="6" t="n">
        <v>51.54</v>
      </c>
      <c r="R141" s="6" t="n">
        <v>76.14</v>
      </c>
      <c r="S141" s="8" t="n">
        <v>44377</v>
      </c>
      <c r="T141" s="8" t="n">
        <v>44433</v>
      </c>
      <c r="U141" s="6" t="n">
        <v>37.3</v>
      </c>
      <c r="V141" s="5" t="n">
        <v>46482.958</v>
      </c>
    </row>
    <row r="142" ht="15.75" customHeight="1" s="14">
      <c r="A142" s="4" t="inlineStr">
        <is>
          <t>Thailand</t>
        </is>
      </c>
      <c r="B142" s="4" t="inlineStr">
        <is>
          <t>THA</t>
        </is>
      </c>
      <c r="C142" s="4" t="inlineStr">
        <is>
          <t>Ásia</t>
        </is>
      </c>
      <c r="D142" s="5" t="n">
        <v>513115</v>
      </c>
      <c r="E142" s="5" t="n">
        <v>71697024</v>
      </c>
      <c r="F142" s="6">
        <f>IF(AND(ISNUMBER(D142),D142&gt;0),E142/D142,"")</f>
        <v/>
      </c>
      <c r="G142" s="5" t="n">
        <v>34715</v>
      </c>
      <c r="H142" s="6">
        <f>IF(AND(ISNUMBER(G142),ISNUMBER(E142)),G142/E142*100000,"")</f>
        <v/>
      </c>
      <c r="I142" s="7">
        <f>IF(AND(ISNUMBER(H142),E142&gt;=1000000),COUNTIFS($E$2:$E$235,"&gt;=1000000",$H$2:$H$235,"&gt;"&amp;H142)+1,"")</f>
        <v/>
      </c>
      <c r="J142" s="6" t="n">
        <v>84.3</v>
      </c>
      <c r="K142" s="7">
        <f>IF(AND(ISNUMBER(J142),E142&gt;=1000000),COUNTIFS($E$2:$E$235,"&gt;=1000000",$J$2:$J$235,"&gt;"&amp;J142)+1,"")</f>
        <v/>
      </c>
      <c r="L142" s="6" t="n">
        <v>201.1</v>
      </c>
      <c r="M142" s="5" t="n">
        <v>225184</v>
      </c>
      <c r="N142" s="6" t="n">
        <v>314.1</v>
      </c>
      <c r="O142" s="8" t="n">
        <v>44255</v>
      </c>
      <c r="P142" s="7">
        <f>IF(ISNUMBER(O142),O142-DATE(2020,12,8),"")</f>
        <v/>
      </c>
      <c r="Q142" s="6" t="n">
        <v>3.93</v>
      </c>
      <c r="R142" s="6" t="n">
        <v>64.59999999999999</v>
      </c>
      <c r="S142" s="8" t="n">
        <v>44513</v>
      </c>
      <c r="T142" s="8" t="n">
        <v>44650</v>
      </c>
      <c r="U142" s="6" t="n">
        <v>40.1</v>
      </c>
      <c r="V142" s="5" t="n">
        <v>16277.671</v>
      </c>
    </row>
    <row r="143" ht="15.75" customHeight="1" s="14">
      <c r="A143" s="4" t="inlineStr">
        <is>
          <t>Saint Barthelemy</t>
        </is>
      </c>
      <c r="B143" s="4" t="inlineStr">
        <is>
          <t>BLM</t>
        </is>
      </c>
      <c r="C143" s="4" t="inlineStr">
        <is>
          <t>América do Norte</t>
        </is>
      </c>
      <c r="D143" s="5" t="n">
        <v>25</v>
      </c>
      <c r="E143" s="5" t="n">
        <v>10994</v>
      </c>
      <c r="F143" s="6">
        <f>IF(AND(ISNUMBER(D143),D143&gt;0),E143/D143,"")</f>
        <v/>
      </c>
      <c r="G143" s="5" t="n">
        <v>5</v>
      </c>
      <c r="H143" s="6">
        <f>IF(AND(ISNUMBER(G143),ISNUMBER(E143)),G143/E143*100000,"")</f>
        <v/>
      </c>
      <c r="I143" s="7">
        <f>IF(AND(ISNUMBER(H143),E143&gt;=1000000),COUNTIFS($E$2:$E$235,"&gt;=1000000",$H$2:$H$235,"&gt;"&amp;H143)+1,"")</f>
        <v/>
      </c>
      <c r="J143" s="6" t="n"/>
      <c r="K143" s="7">
        <f>IF(AND(ISNUMBER(J143),E143&gt;=1000000),COUNTIFS($E$2:$E$235,"&gt;=1000000",$J$2:$J$235,"&gt;"&amp;J143)+1,"")</f>
        <v/>
      </c>
      <c r="L143" s="6" t="n"/>
      <c r="M143" s="5" t="n"/>
      <c r="N143" s="6" t="n"/>
      <c r="O143" s="8" t="n"/>
      <c r="P143" s="7">
        <f>IF(ISNUMBER(O143),O143-DATE(2020,12,8),"")</f>
        <v/>
      </c>
      <c r="Q143" s="6" t="n"/>
      <c r="R143" s="6" t="n"/>
      <c r="S143" s="8" t="n"/>
      <c r="T143" s="8" t="n"/>
      <c r="U143" s="6" t="n"/>
      <c r="V143" s="5" t="n"/>
    </row>
    <row r="144" ht="15.75" customHeight="1" s="14">
      <c r="A144" s="4" t="inlineStr">
        <is>
          <t>Vietnam</t>
        </is>
      </c>
      <c r="B144" s="4" t="inlineStr">
        <is>
          <t>VNM</t>
        </is>
      </c>
      <c r="C144" s="4" t="inlineStr">
        <is>
          <t>Ásia</t>
        </is>
      </c>
      <c r="D144" s="5" t="n">
        <v>331689</v>
      </c>
      <c r="E144" s="5" t="n">
        <v>98186856</v>
      </c>
      <c r="F144" s="6">
        <f>IF(AND(ISNUMBER(D144),D144&gt;0),E144/D144,"")</f>
        <v/>
      </c>
      <c r="G144" s="5" t="n">
        <v>43206</v>
      </c>
      <c r="H144" s="6">
        <f>IF(AND(ISNUMBER(G144),ISNUMBER(E144)),G144/E144*100000,"")</f>
        <v/>
      </c>
      <c r="I144" s="7">
        <f>IF(AND(ISNUMBER(H144),E144&gt;=1000000),COUNTIFS($E$2:$E$235,"&gt;=1000000",$H$2:$H$235,"&gt;"&amp;H144)+1,"")</f>
        <v/>
      </c>
      <c r="J144" s="6" t="n">
        <v>78.40000000000001</v>
      </c>
      <c r="K144" s="7">
        <f>IF(AND(ISNUMBER(J144),E144&gt;=1000000),COUNTIFS($E$2:$E$235,"&gt;=1000000",$J$2:$J$235,"&gt;"&amp;J144)+1,"")</f>
        <v/>
      </c>
      <c r="L144" s="6" t="n">
        <v>284.9</v>
      </c>
      <c r="M144" s="5" t="n">
        <v>420457</v>
      </c>
      <c r="N144" s="6" t="n">
        <v>428.2</v>
      </c>
      <c r="O144" s="8" t="n">
        <v>44263</v>
      </c>
      <c r="P144" s="7">
        <f>IF(ISNUMBER(O144),O144-DATE(2020,12,8),"")</f>
        <v/>
      </c>
      <c r="Q144" s="6" t="n">
        <v>0.2</v>
      </c>
      <c r="R144" s="6" t="n">
        <v>69.7</v>
      </c>
      <c r="S144" s="8" t="n">
        <v>44532</v>
      </c>
      <c r="T144" s="8" t="n">
        <v>44574</v>
      </c>
      <c r="U144" s="6" t="n">
        <v>32.6</v>
      </c>
      <c r="V144" s="5" t="n">
        <v>6171.884</v>
      </c>
    </row>
    <row r="145" ht="15.75" customHeight="1" s="14">
      <c r="A145" s="4" t="inlineStr">
        <is>
          <t>Morocco</t>
        </is>
      </c>
      <c r="B145" s="4" t="inlineStr">
        <is>
          <t>MAR</t>
        </is>
      </c>
      <c r="C145" s="4" t="inlineStr">
        <is>
          <t>África</t>
        </is>
      </c>
      <c r="D145" s="5" t="n">
        <v>446550</v>
      </c>
      <c r="E145" s="5" t="n">
        <v>37457976</v>
      </c>
      <c r="F145" s="6">
        <f>IF(AND(ISNUMBER(D145),D145&gt;0),E145/D145,"")</f>
        <v/>
      </c>
      <c r="G145" s="5" t="n">
        <v>16305</v>
      </c>
      <c r="H145" s="6">
        <f>IF(AND(ISNUMBER(G145),ISNUMBER(E145)),G145/E145*100000,"")</f>
        <v/>
      </c>
      <c r="I145" s="7">
        <f>IF(AND(ISNUMBER(H145),E145&gt;=1000000),COUNTIFS($E$2:$E$235,"&gt;=1000000",$H$2:$H$235,"&gt;"&amp;H145)+1,"")</f>
        <v/>
      </c>
      <c r="J145" s="6" t="n">
        <v>190.7</v>
      </c>
      <c r="K145" s="7">
        <f>IF(AND(ISNUMBER(J145),E145&gt;=1000000),COUNTIFS($E$2:$E$235,"&gt;=1000000",$J$2:$J$235,"&gt;"&amp;J145)+1,"")</f>
        <v/>
      </c>
      <c r="L145" s="6" t="n">
        <v>239.8</v>
      </c>
      <c r="M145" s="5" t="n">
        <v>96104</v>
      </c>
      <c r="N145" s="6" t="n">
        <v>256.6</v>
      </c>
      <c r="O145" s="8" t="n">
        <v>44225</v>
      </c>
      <c r="P145" s="7">
        <f>IF(ISNUMBER(O145),O145-DATE(2020,12,8),"")</f>
        <v/>
      </c>
      <c r="Q145" s="6" t="n">
        <v>24.34</v>
      </c>
      <c r="R145" s="6" t="n">
        <v>61.39</v>
      </c>
      <c r="S145" s="8" t="n">
        <v>44467</v>
      </c>
      <c r="T145" s="8" t="n"/>
      <c r="U145" s="6" t="n">
        <v>29.6</v>
      </c>
      <c r="V145" s="5" t="n">
        <v>7485.013</v>
      </c>
    </row>
    <row r="146" ht="15.75" customHeight="1" s="14">
      <c r="A146" s="4" t="inlineStr">
        <is>
          <t>Marshall Islands</t>
        </is>
      </c>
      <c r="B146" s="4" t="inlineStr">
        <is>
          <t>MHL</t>
        </is>
      </c>
      <c r="C146" s="4" t="inlineStr">
        <is>
          <t>Oceania</t>
        </is>
      </c>
      <c r="D146" s="5" t="n">
        <v>181</v>
      </c>
      <c r="E146" s="5" t="n">
        <v>41593</v>
      </c>
      <c r="F146" s="6">
        <f>IF(AND(ISNUMBER(D146),D146&gt;0),E146/D146,"")</f>
        <v/>
      </c>
      <c r="G146" s="5" t="n">
        <v>17</v>
      </c>
      <c r="H146" s="6">
        <f>IF(AND(ISNUMBER(G146),ISNUMBER(E146)),G146/E146*100000,"")</f>
        <v/>
      </c>
      <c r="I146" s="7">
        <f>IF(AND(ISNUMBER(H146),E146&gt;=1000000),COUNTIFS($E$2:$E$235,"&gt;=1000000",$H$2:$H$235,"&gt;"&amp;H146)+1,"")</f>
        <v/>
      </c>
      <c r="J146" s="6" t="n">
        <v>51.8</v>
      </c>
      <c r="K146" s="7">
        <f>IF(AND(ISNUMBER(J146),E146&gt;=1000000),COUNTIFS($E$2:$E$235,"&gt;=1000000",$J$2:$J$235,"&gt;"&amp;J146)+1,"")</f>
        <v/>
      </c>
      <c r="L146" s="6" t="n">
        <v>123.1</v>
      </c>
      <c r="M146" s="5" t="n">
        <v>65</v>
      </c>
      <c r="N146" s="6" t="n">
        <v>156.9</v>
      </c>
      <c r="O146" s="8" t="n"/>
      <c r="P146" s="7">
        <f>IF(ISNUMBER(O146),O146-DATE(2020,12,8),"")</f>
        <v/>
      </c>
      <c r="Q146" s="6" t="n"/>
      <c r="R146" s="6" t="n"/>
      <c r="S146" s="8" t="n"/>
      <c r="T146" s="8" t="n"/>
      <c r="U146" s="6" t="n"/>
      <c r="V146" s="5" t="n">
        <v>3819.202</v>
      </c>
    </row>
    <row r="147" ht="15.75" customHeight="1" s="14">
      <c r="A147" s="4" t="inlineStr">
        <is>
          <t>Brunei</t>
        </is>
      </c>
      <c r="B147" s="4" t="inlineStr">
        <is>
          <t>BRN</t>
        </is>
      </c>
      <c r="C147" s="4" t="inlineStr">
        <is>
          <t>Ásia</t>
        </is>
      </c>
      <c r="D147" s="5" t="n">
        <v>5765</v>
      </c>
      <c r="E147" s="5" t="n">
        <v>449002</v>
      </c>
      <c r="F147" s="6">
        <f>IF(AND(ISNUMBER(D147),D147&gt;0),E147/D147,"")</f>
        <v/>
      </c>
      <c r="G147" s="5" t="n">
        <v>179</v>
      </c>
      <c r="H147" s="6">
        <f>IF(AND(ISNUMBER(G147),ISNUMBER(E147)),G147/E147*100000,"")</f>
        <v/>
      </c>
      <c r="I147" s="7">
        <f>IF(AND(ISNUMBER(H147),E147&gt;=1000000),COUNTIFS($E$2:$E$235,"&gt;=1000000",$H$2:$H$235,"&gt;"&amp;H147)+1,"")</f>
        <v/>
      </c>
      <c r="J147" s="6" t="n">
        <v>-6.9</v>
      </c>
      <c r="K147" s="7">
        <f>IF(AND(ISNUMBER(J147),E147&gt;=1000000),COUNTIFS($E$2:$E$235,"&gt;=1000000",$J$2:$J$235,"&gt;"&amp;J147)+1,"")</f>
        <v/>
      </c>
      <c r="L147" s="6" t="n">
        <v>84.8</v>
      </c>
      <c r="M147" s="5" t="n">
        <v>723</v>
      </c>
      <c r="N147" s="6" t="n">
        <v>160.9</v>
      </c>
      <c r="O147" s="8" t="n">
        <v>44289</v>
      </c>
      <c r="P147" s="7">
        <f>IF(ISNUMBER(O147),O147-DATE(2020,12,8),"")</f>
        <v/>
      </c>
      <c r="Q147" s="6" t="n">
        <v>3.28</v>
      </c>
      <c r="R147" s="6" t="n">
        <v>89.23999999999999</v>
      </c>
      <c r="S147" s="8" t="n">
        <v>44487</v>
      </c>
      <c r="T147" s="8" t="n">
        <v>44519</v>
      </c>
      <c r="U147" s="6" t="n">
        <v>32.4</v>
      </c>
      <c r="V147" s="5" t="n">
        <v>71809.251</v>
      </c>
    </row>
    <row r="148" ht="15.75" customHeight="1" s="14">
      <c r="A148" s="4" t="inlineStr">
        <is>
          <t>Nepal</t>
        </is>
      </c>
      <c r="B148" s="4" t="inlineStr">
        <is>
          <t>NPL</t>
        </is>
      </c>
      <c r="C148" s="4" t="inlineStr">
        <is>
          <t>Ásia</t>
        </is>
      </c>
      <c r="D148" s="5" t="n">
        <v>147181</v>
      </c>
      <c r="E148" s="5" t="n">
        <v>30547586</v>
      </c>
      <c r="F148" s="6">
        <f>IF(AND(ISNUMBER(D148),D148&gt;0),E148/D148,"")</f>
        <v/>
      </c>
      <c r="G148" s="5" t="n">
        <v>12031</v>
      </c>
      <c r="H148" s="6">
        <f>IF(AND(ISNUMBER(G148),ISNUMBER(E148)),G148/E148*100000,"")</f>
        <v/>
      </c>
      <c r="I148" s="7">
        <f>IF(AND(ISNUMBER(H148),E148&gt;=1000000),COUNTIFS($E$2:$E$235,"&gt;=1000000",$H$2:$H$235,"&gt;"&amp;H148)+1,"")</f>
        <v/>
      </c>
      <c r="J148" s="6" t="n">
        <v>298.9</v>
      </c>
      <c r="K148" s="7">
        <f>IF(AND(ISNUMBER(J148),E148&gt;=1000000),COUNTIFS($E$2:$E$235,"&gt;=1000000",$J$2:$J$235,"&gt;"&amp;J148)+1,"")</f>
        <v/>
      </c>
      <c r="L148" s="6" t="n">
        <v>389.5</v>
      </c>
      <c r="M148" s="5" t="n">
        <v>147423</v>
      </c>
      <c r="N148" s="6" t="n">
        <v>482.6</v>
      </c>
      <c r="O148" s="8" t="n">
        <v>44223</v>
      </c>
      <c r="P148" s="7">
        <f>IF(ISNUMBER(O148),O148-DATE(2020,12,8),"")</f>
        <v/>
      </c>
      <c r="Q148" s="6" t="n">
        <v>2.47</v>
      </c>
      <c r="R148" s="6" t="n">
        <v>31.88</v>
      </c>
      <c r="S148" s="8" t="n">
        <v>44599</v>
      </c>
      <c r="T148" s="8" t="n">
        <v>44802</v>
      </c>
      <c r="U148" s="6" t="n">
        <v>25</v>
      </c>
      <c r="V148" s="5" t="n">
        <v>2442.804</v>
      </c>
    </row>
    <row r="149" ht="15.75" customHeight="1" s="14">
      <c r="A149" s="4" t="inlineStr">
        <is>
          <t>Dominican Republic</t>
        </is>
      </c>
      <c r="B149" s="4" t="inlineStr">
        <is>
          <t>DOM</t>
        </is>
      </c>
      <c r="C149" s="4" t="inlineStr">
        <is>
          <t>América do Norte</t>
        </is>
      </c>
      <c r="D149" s="5" t="n">
        <v>48511</v>
      </c>
      <c r="E149" s="5" t="n">
        <v>11228821</v>
      </c>
      <c r="F149" s="6">
        <f>IF(AND(ISNUMBER(D149),D149&gt;0),E149/D149,"")</f>
        <v/>
      </c>
      <c r="G149" s="5" t="n">
        <v>4384</v>
      </c>
      <c r="H149" s="6">
        <f>IF(AND(ISNUMBER(G149),ISNUMBER(E149)),G149/E149*100000,"")</f>
        <v/>
      </c>
      <c r="I149" s="7">
        <f>IF(AND(ISNUMBER(H149),E149&gt;=1000000),COUNTIFS($E$2:$E$235,"&gt;=1000000",$H$2:$H$235,"&gt;"&amp;H149)+1,"")</f>
        <v/>
      </c>
      <c r="J149" s="6" t="n">
        <v>61.7</v>
      </c>
      <c r="K149" s="7">
        <f>IF(AND(ISNUMBER(J149),E149&gt;=1000000),COUNTIFS($E$2:$E$235,"&gt;=1000000",$J$2:$J$235,"&gt;"&amp;J149)+1,"")</f>
        <v/>
      </c>
      <c r="L149" s="6" t="n">
        <v>63</v>
      </c>
      <c r="M149" s="5" t="n">
        <v>5533</v>
      </c>
      <c r="N149" s="6" t="n">
        <v>49.3</v>
      </c>
      <c r="O149" s="8" t="n">
        <v>44243</v>
      </c>
      <c r="P149" s="7">
        <f>IF(ISNUMBER(O149),O149-DATE(2020,12,8),"")</f>
        <v/>
      </c>
      <c r="Q149" s="6" t="n">
        <v>25.76</v>
      </c>
      <c r="R149" s="6" t="n">
        <v>50.76</v>
      </c>
      <c r="S149" s="8" t="n">
        <v>44533</v>
      </c>
      <c r="T149" s="8" t="n"/>
      <c r="U149" s="6" t="n">
        <v>27.6</v>
      </c>
      <c r="V149" s="5" t="n">
        <v>14600.861</v>
      </c>
    </row>
    <row r="150" ht="15.75" customHeight="1" s="14">
      <c r="A150" s="4" t="inlineStr">
        <is>
          <t>India</t>
        </is>
      </c>
      <c r="B150" s="4" t="inlineStr">
        <is>
          <t>IND</t>
        </is>
      </c>
      <c r="C150" s="4" t="inlineStr">
        <is>
          <t>Ásia</t>
        </is>
      </c>
      <c r="D150" s="5" t="n">
        <v>3287263</v>
      </c>
      <c r="E150" s="5" t="n">
        <v>1417173120</v>
      </c>
      <c r="F150" s="6">
        <f>IF(AND(ISNUMBER(D150),D150&gt;0),E150/D150,"")</f>
        <v/>
      </c>
      <c r="G150" s="5" t="n">
        <v>533623</v>
      </c>
      <c r="H150" s="6">
        <f>IF(AND(ISNUMBER(G150),ISNUMBER(E150)),G150/E150*100000,"")</f>
        <v/>
      </c>
      <c r="I150" s="7">
        <f>IF(AND(ISNUMBER(H150),E150&gt;=1000000),COUNTIFS($E$2:$E$235,"&gt;=1000000",$H$2:$H$235,"&gt;"&amp;H150)+1,"")</f>
        <v/>
      </c>
      <c r="J150" s="6" t="n">
        <v>275.5</v>
      </c>
      <c r="K150" s="7">
        <f>IF(AND(ISNUMBER(J150),E150&gt;=1000000),COUNTIFS($E$2:$E$235,"&gt;=1000000",$J$2:$J$235,"&gt;"&amp;J150)+1,"")</f>
        <v/>
      </c>
      <c r="L150" s="6" t="n">
        <v>372.1</v>
      </c>
      <c r="M150" s="5" t="n">
        <v>6093727</v>
      </c>
      <c r="N150" s="6" t="n">
        <v>430</v>
      </c>
      <c r="O150" s="8" t="n">
        <v>44212</v>
      </c>
      <c r="P150" s="7">
        <f>IF(ISNUMBER(O150),O150-DATE(2020,12,8),"")</f>
        <v/>
      </c>
      <c r="Q150" s="6" t="n">
        <v>4.07</v>
      </c>
      <c r="R150" s="6" t="n">
        <v>42.57</v>
      </c>
      <c r="S150" s="8" t="n">
        <v>44592</v>
      </c>
      <c r="T150" s="8" t="n"/>
      <c r="U150" s="6" t="n">
        <v>28.2</v>
      </c>
      <c r="V150" s="5" t="n">
        <v>6426.674</v>
      </c>
    </row>
    <row r="151" ht="15.75" customHeight="1" s="14">
      <c r="A151" s="4" t="inlineStr">
        <is>
          <t>Greenland</t>
        </is>
      </c>
      <c r="B151" s="4" t="inlineStr">
        <is>
          <t>GRL</t>
        </is>
      </c>
      <c r="C151" s="4" t="inlineStr">
        <is>
          <t>América do Norte</t>
        </is>
      </c>
      <c r="D151" s="5" t="n">
        <v>2166090</v>
      </c>
      <c r="E151" s="5" t="n">
        <v>56494</v>
      </c>
      <c r="F151" s="6">
        <f>IF(AND(ISNUMBER(D151),D151&gt;0),E151/D151,"")</f>
        <v/>
      </c>
      <c r="G151" s="5" t="n">
        <v>21</v>
      </c>
      <c r="H151" s="6">
        <f>IF(AND(ISNUMBER(G151),ISNUMBER(E151)),G151/E151*100000,"")</f>
        <v/>
      </c>
      <c r="I151" s="7">
        <f>IF(AND(ISNUMBER(H151),E151&gt;=1000000),COUNTIFS($E$2:$E$235,"&gt;=1000000",$H$2:$H$235,"&gt;"&amp;H151)+1,"")</f>
        <v/>
      </c>
      <c r="J151" s="6" t="n">
        <v>-89.8</v>
      </c>
      <c r="K151" s="7">
        <f>IF(AND(ISNUMBER(J151),E151&gt;=1000000),COUNTIFS($E$2:$E$235,"&gt;=1000000",$J$2:$J$235,"&gt;"&amp;J151)+1,"")</f>
        <v/>
      </c>
      <c r="L151" s="6" t="n">
        <v>-154.5</v>
      </c>
      <c r="M151" s="5" t="n">
        <v>-162</v>
      </c>
      <c r="N151" s="6" t="n">
        <v>-286.3</v>
      </c>
      <c r="O151" s="8" t="n">
        <v>44223</v>
      </c>
      <c r="P151" s="7">
        <f>IF(ISNUMBER(O151),O151-DATE(2020,12,8),"")</f>
        <v/>
      </c>
      <c r="Q151" s="6" t="n">
        <v>19.9</v>
      </c>
      <c r="R151" s="6" t="n">
        <v>67.36</v>
      </c>
      <c r="S151" s="8" t="n">
        <v>44419</v>
      </c>
      <c r="T151" s="8" t="n"/>
      <c r="U151" s="6" t="n"/>
      <c r="V151" s="5" t="n"/>
    </row>
    <row r="152" ht="15.75" customHeight="1" s="14">
      <c r="A152" s="4" t="inlineStr">
        <is>
          <t>Myanmar</t>
        </is>
      </c>
      <c r="B152" s="4" t="inlineStr">
        <is>
          <t>MMR</t>
        </is>
      </c>
      <c r="C152" s="4" t="inlineStr">
        <is>
          <t>Ásia</t>
        </is>
      </c>
      <c r="D152" s="5" t="n">
        <v>676578</v>
      </c>
      <c r="E152" s="5" t="n">
        <v>54179312</v>
      </c>
      <c r="F152" s="6">
        <f>IF(AND(ISNUMBER(D152),D152&gt;0),E152/D152,"")</f>
        <v/>
      </c>
      <c r="G152" s="5" t="n">
        <v>19494</v>
      </c>
      <c r="H152" s="6">
        <f>IF(AND(ISNUMBER(G152),ISNUMBER(E152)),G152/E152*100000,"")</f>
        <v/>
      </c>
      <c r="I152" s="7">
        <f>IF(AND(ISNUMBER(H152),E152&gt;=1000000),COUNTIFS($E$2:$E$235,"&gt;=1000000",$H$2:$H$235,"&gt;"&amp;H152)+1,"")</f>
        <v/>
      </c>
      <c r="J152" s="6" t="n">
        <v>204.8</v>
      </c>
      <c r="K152" s="7">
        <f>IF(AND(ISNUMBER(J152),E152&gt;=1000000),COUNTIFS($E$2:$E$235,"&gt;=1000000",$J$2:$J$235,"&gt;"&amp;J152)+1,"")</f>
        <v/>
      </c>
      <c r="L152" s="6" t="n">
        <v>298</v>
      </c>
      <c r="M152" s="5" t="n">
        <v>205457</v>
      </c>
      <c r="N152" s="6" t="n">
        <v>379.2</v>
      </c>
      <c r="O152" s="8" t="n">
        <v>44223</v>
      </c>
      <c r="P152" s="7">
        <f>IF(ISNUMBER(O152),O152-DATE(2020,12,8),"")</f>
        <v/>
      </c>
      <c r="Q152" s="6" t="n">
        <v>2.82</v>
      </c>
      <c r="R152" s="6" t="n">
        <v>24.05</v>
      </c>
      <c r="S152" s="8" t="n">
        <v>44730</v>
      </c>
      <c r="T152" s="8" t="n"/>
      <c r="U152" s="6" t="n">
        <v>29.1</v>
      </c>
      <c r="V152" s="5" t="n">
        <v>5591.597</v>
      </c>
    </row>
    <row r="153" ht="15.75" customHeight="1" s="14">
      <c r="A153" s="4" t="inlineStr">
        <is>
          <t>Singapore</t>
        </is>
      </c>
      <c r="B153" s="4" t="inlineStr">
        <is>
          <t>SGP</t>
        </is>
      </c>
      <c r="C153" s="4" t="inlineStr">
        <is>
          <t>Ásia</t>
        </is>
      </c>
      <c r="D153" s="5" t="n">
        <v>618</v>
      </c>
      <c r="E153" s="5" t="n">
        <v>5637022</v>
      </c>
      <c r="F153" s="6">
        <f>IF(AND(ISNUMBER(D153),D153&gt;0),E153/D153,"")</f>
        <v/>
      </c>
      <c r="G153" s="5" t="n">
        <v>2024</v>
      </c>
      <c r="H153" s="6">
        <f>IF(AND(ISNUMBER(G153),ISNUMBER(E153)),G153/E153*100000,"")</f>
        <v/>
      </c>
      <c r="I153" s="7">
        <f>IF(AND(ISNUMBER(H153),E153&gt;=1000000),COUNTIFS($E$2:$E$235,"&gt;=1000000",$H$2:$H$235,"&gt;"&amp;H153)+1,"")</f>
        <v/>
      </c>
      <c r="J153" s="6" t="n">
        <v>22.1</v>
      </c>
      <c r="K153" s="7">
        <f>IF(AND(ISNUMBER(J153),E153&gt;=1000000),COUNTIFS($E$2:$E$235,"&gt;=1000000",$J$2:$J$235,"&gt;"&amp;J153)+1,"")</f>
        <v/>
      </c>
      <c r="L153" s="6" t="n">
        <v>86.2</v>
      </c>
      <c r="M153" s="5" t="n">
        <v>9950</v>
      </c>
      <c r="N153" s="6" t="n">
        <v>176.5</v>
      </c>
      <c r="O153" s="8" t="n">
        <v>44195</v>
      </c>
      <c r="P153" s="7">
        <f>IF(ISNUMBER(O153),O153-DATE(2020,12,8),"")</f>
        <v/>
      </c>
      <c r="Q153" s="6" t="n">
        <v>37.13</v>
      </c>
      <c r="R153" s="6" t="n">
        <v>83.09999999999999</v>
      </c>
      <c r="S153" s="8" t="n">
        <v>44400</v>
      </c>
      <c r="T153" s="8" t="n">
        <v>44422</v>
      </c>
      <c r="U153" s="6" t="n">
        <v>42.4</v>
      </c>
      <c r="V153" s="5" t="n">
        <v>85535.383</v>
      </c>
    </row>
    <row r="154" ht="15.75" customHeight="1" s="14">
      <c r="A154" s="4" t="inlineStr">
        <is>
          <t>Sao Tome and Principe</t>
        </is>
      </c>
      <c r="B154" s="4" t="inlineStr">
        <is>
          <t>STP</t>
        </is>
      </c>
      <c r="C154" s="4" t="inlineStr">
        <is>
          <t>África</t>
        </is>
      </c>
      <c r="D154" s="5" t="n">
        <v>964</v>
      </c>
      <c r="E154" s="5" t="n">
        <v>227393</v>
      </c>
      <c r="F154" s="6">
        <f>IF(AND(ISNUMBER(D154),D154&gt;0),E154/D154,"")</f>
        <v/>
      </c>
      <c r="G154" s="5" t="n">
        <v>80</v>
      </c>
      <c r="H154" s="6">
        <f>IF(AND(ISNUMBER(G154),ISNUMBER(E154)),G154/E154*100000,"")</f>
        <v/>
      </c>
      <c r="I154" s="7">
        <f>IF(AND(ISNUMBER(H154),E154&gt;=1000000),COUNTIFS($E$2:$E$235,"&gt;=1000000",$H$2:$H$235,"&gt;"&amp;H154)+1,"")</f>
        <v/>
      </c>
      <c r="J154" s="6" t="n">
        <v>72.40000000000001</v>
      </c>
      <c r="K154" s="7">
        <f>IF(AND(ISNUMBER(J154),E154&gt;=1000000),COUNTIFS($E$2:$E$235,"&gt;=1000000",$J$2:$J$235,"&gt;"&amp;J154)+1,"")</f>
        <v/>
      </c>
      <c r="L154" s="6" t="n">
        <v>99.7</v>
      </c>
      <c r="M154" s="5" t="n">
        <v>245</v>
      </c>
      <c r="N154" s="6" t="n">
        <v>107.6</v>
      </c>
      <c r="O154" s="8" t="n">
        <v>44271</v>
      </c>
      <c r="P154" s="7">
        <f>IF(ISNUMBER(O154),O154-DATE(2020,12,8),"")</f>
        <v/>
      </c>
      <c r="Q154" s="6" t="n">
        <v>4.96</v>
      </c>
      <c r="R154" s="6" t="n">
        <v>22.52</v>
      </c>
      <c r="S154" s="8" t="n"/>
      <c r="T154" s="8" t="n"/>
      <c r="U154" s="6" t="n">
        <v>18.7</v>
      </c>
      <c r="V154" s="5" t="n">
        <v>3052.714</v>
      </c>
    </row>
    <row r="155" ht="15.75" customHeight="1" s="14">
      <c r="A155" s="4" t="inlineStr">
        <is>
          <t>Zimbabwe</t>
        </is>
      </c>
      <c r="B155" s="4" t="inlineStr">
        <is>
          <t>ZWE</t>
        </is>
      </c>
      <c r="C155" s="4" t="inlineStr">
        <is>
          <t>África</t>
        </is>
      </c>
      <c r="D155" s="5" t="n">
        <v>390757</v>
      </c>
      <c r="E155" s="5" t="n">
        <v>16320539</v>
      </c>
      <c r="F155" s="6">
        <f>IF(AND(ISNUMBER(D155),D155&gt;0),E155/D155,"")</f>
        <v/>
      </c>
      <c r="G155" s="5" t="n">
        <v>5740</v>
      </c>
      <c r="H155" s="6">
        <f>IF(AND(ISNUMBER(G155),ISNUMBER(E155)),G155/E155*100000,"")</f>
        <v/>
      </c>
      <c r="I155" s="7">
        <f>IF(AND(ISNUMBER(H155),E155&gt;=1000000),COUNTIFS($E$2:$E$235,"&gt;=1000000",$H$2:$H$235,"&gt;"&amp;H155)+1,"")</f>
        <v/>
      </c>
      <c r="J155" s="6" t="n">
        <v>217.6</v>
      </c>
      <c r="K155" s="7">
        <f>IF(AND(ISNUMBER(J155),E155&gt;=1000000),COUNTIFS($E$2:$E$235,"&gt;=1000000",$J$2:$J$235,"&gt;"&amp;J155)+1,"")</f>
        <v/>
      </c>
      <c r="L155" s="6" t="n">
        <v>289.7</v>
      </c>
      <c r="M155" s="5" t="n">
        <v>51351</v>
      </c>
      <c r="N155" s="6" t="n">
        <v>314.6</v>
      </c>
      <c r="O155" s="8" t="n">
        <v>44245</v>
      </c>
      <c r="P155" s="7">
        <f>IF(ISNUMBER(O155),O155-DATE(2020,12,8),"")</f>
        <v/>
      </c>
      <c r="Q155" s="6" t="n">
        <v>3.4</v>
      </c>
      <c r="R155" s="6" t="n">
        <v>19.21</v>
      </c>
      <c r="S155" s="8" t="n"/>
      <c r="T155" s="8" t="n"/>
      <c r="U155" s="6" t="n">
        <v>19.6</v>
      </c>
      <c r="V155" s="5" t="n">
        <v>1899.775</v>
      </c>
    </row>
    <row r="156" ht="15.75" customHeight="1" s="14">
      <c r="A156" s="4" t="inlineStr">
        <is>
          <t>Saint Pierre and Miquelon</t>
        </is>
      </c>
      <c r="B156" s="4" t="inlineStr">
        <is>
          <t>SPM</t>
        </is>
      </c>
      <c r="C156" s="4" t="inlineStr">
        <is>
          <t>América do Norte</t>
        </is>
      </c>
      <c r="D156" s="5" t="n">
        <v>242</v>
      </c>
      <c r="E156" s="5" t="n">
        <v>5885</v>
      </c>
      <c r="F156" s="6">
        <f>IF(AND(ISNUMBER(D156),D156&gt;0),E156/D156,"")</f>
        <v/>
      </c>
      <c r="G156" s="5" t="n">
        <v>2</v>
      </c>
      <c r="H156" s="6">
        <f>IF(AND(ISNUMBER(G156),ISNUMBER(E156)),G156/E156*100000,"")</f>
        <v/>
      </c>
      <c r="I156" s="7">
        <f>IF(AND(ISNUMBER(H156),E156&gt;=1000000),COUNTIFS($E$2:$E$235,"&gt;=1000000",$H$2:$H$235,"&gt;"&amp;H156)+1,"")</f>
        <v/>
      </c>
      <c r="J156" s="6" t="n">
        <v>-13.4</v>
      </c>
      <c r="K156" s="7">
        <f>IF(AND(ISNUMBER(J156),E156&gt;=1000000),COUNTIFS($E$2:$E$235,"&gt;=1000000",$J$2:$J$235,"&gt;"&amp;J156)+1,"")</f>
        <v/>
      </c>
      <c r="L156" s="6" t="n">
        <v>95.59999999999999</v>
      </c>
      <c r="M156" s="5" t="n">
        <v>2</v>
      </c>
      <c r="N156" s="6" t="n">
        <v>39.7</v>
      </c>
      <c r="O156" s="8" t="n"/>
      <c r="P156" s="7">
        <f>IF(ISNUMBER(O156),O156-DATE(2020,12,8),"")</f>
        <v/>
      </c>
      <c r="Q156" s="6" t="n"/>
      <c r="R156" s="6" t="n"/>
      <c r="S156" s="8" t="n"/>
      <c r="T156" s="8" t="n"/>
      <c r="U156" s="6" t="n"/>
      <c r="V156" s="5" t="n"/>
    </row>
    <row r="157" ht="15.75" customHeight="1" s="14">
      <c r="A157" s="4" t="inlineStr">
        <is>
          <t>Lesotho</t>
        </is>
      </c>
      <c r="B157" s="4" t="inlineStr">
        <is>
          <t>LSO</t>
        </is>
      </c>
      <c r="C157" s="4" t="inlineStr">
        <is>
          <t>África</t>
        </is>
      </c>
      <c r="D157" s="5" t="n">
        <v>30355</v>
      </c>
      <c r="E157" s="5" t="n">
        <v>2305826</v>
      </c>
      <c r="F157" s="6">
        <f>IF(AND(ISNUMBER(D157),D157&gt;0),E157/D157,"")</f>
        <v/>
      </c>
      <c r="G157" s="5" t="n">
        <v>709</v>
      </c>
      <c r="H157" s="6">
        <f>IF(AND(ISNUMBER(G157),ISNUMBER(E157)),G157/E157*100000,"")</f>
        <v/>
      </c>
      <c r="I157" s="7">
        <f>IF(AND(ISNUMBER(H157),E157&gt;=1000000),COUNTIFS($E$2:$E$235,"&gt;=1000000",$H$2:$H$235,"&gt;"&amp;H157)+1,"")</f>
        <v/>
      </c>
      <c r="J157" s="6" t="n">
        <v>91.09999999999999</v>
      </c>
      <c r="K157" s="7">
        <f>IF(AND(ISNUMBER(J157),E157&gt;=1000000),COUNTIFS($E$2:$E$235,"&gt;=1000000",$J$2:$J$235,"&gt;"&amp;J157)+1,"")</f>
        <v/>
      </c>
      <c r="L157" s="6" t="n">
        <v>152.5</v>
      </c>
      <c r="M157" s="5" t="n">
        <v>5501</v>
      </c>
      <c r="N157" s="6" t="n">
        <v>238.6</v>
      </c>
      <c r="O157" s="8" t="n">
        <v>44265</v>
      </c>
      <c r="P157" s="7">
        <f>IF(ISNUMBER(O157),O157-DATE(2020,12,8),"")</f>
        <v/>
      </c>
      <c r="Q157" s="6" t="n">
        <v>0.01</v>
      </c>
      <c r="R157" s="6" t="n">
        <v>31.55</v>
      </c>
      <c r="S157" s="8" t="n"/>
      <c r="T157" s="8" t="n"/>
      <c r="U157" s="6" t="n">
        <v>22.2</v>
      </c>
      <c r="V157" s="5" t="n">
        <v>2851.153</v>
      </c>
    </row>
    <row r="158" ht="15.75" customHeight="1" s="14">
      <c r="A158" s="4" t="inlineStr">
        <is>
          <t>Solomon Islands</t>
        </is>
      </c>
      <c r="B158" s="4" t="inlineStr">
        <is>
          <t>SLB</t>
        </is>
      </c>
      <c r="C158" s="4" t="inlineStr">
        <is>
          <t>Oceania</t>
        </is>
      </c>
      <c r="D158" s="5" t="n">
        <v>28896</v>
      </c>
      <c r="E158" s="5" t="n">
        <v>724272</v>
      </c>
      <c r="F158" s="6">
        <f>IF(AND(ISNUMBER(D158),D158&gt;0),E158/D158,"")</f>
        <v/>
      </c>
      <c r="G158" s="5" t="n">
        <v>199</v>
      </c>
      <c r="H158" s="6">
        <f>IF(AND(ISNUMBER(G158),ISNUMBER(E158)),G158/E158*100000,"")</f>
        <v/>
      </c>
      <c r="I158" s="7">
        <f>IF(AND(ISNUMBER(H158),E158&gt;=1000000),COUNTIFS($E$2:$E$235,"&gt;=1000000",$H$2:$H$235,"&gt;"&amp;H158)+1,"")</f>
        <v/>
      </c>
      <c r="J158" s="6" t="n">
        <v>26.7</v>
      </c>
      <c r="K158" s="7">
        <f>IF(AND(ISNUMBER(J158),E158&gt;=1000000),COUNTIFS($E$2:$E$235,"&gt;=1000000",$J$2:$J$235,"&gt;"&amp;J158)+1,"")</f>
        <v/>
      </c>
      <c r="L158" s="6" t="n">
        <v>114.3</v>
      </c>
      <c r="M158" s="5" t="n">
        <v>1097</v>
      </c>
      <c r="N158" s="6" t="n">
        <v>151.4</v>
      </c>
      <c r="O158" s="8" t="n">
        <v>44279</v>
      </c>
      <c r="P158" s="7">
        <f>IF(ISNUMBER(O158),O158-DATE(2020,12,8),"")</f>
        <v/>
      </c>
      <c r="Q158" s="6" t="n">
        <v>0.51</v>
      </c>
      <c r="R158" s="6" t="n">
        <v>7.72</v>
      </c>
      <c r="S158" s="8" t="n"/>
      <c r="T158" s="8" t="n"/>
      <c r="U158" s="6" t="n">
        <v>20.8</v>
      </c>
      <c r="V158" s="5" t="n">
        <v>2205.923</v>
      </c>
    </row>
    <row r="159" ht="15.75" customHeight="1" s="14">
      <c r="A159" s="4" t="inlineStr">
        <is>
          <t>Saudi Arabia</t>
        </is>
      </c>
      <c r="B159" s="4" t="inlineStr">
        <is>
          <t>SAU</t>
        </is>
      </c>
      <c r="C159" s="4" t="inlineStr">
        <is>
          <t>Ásia</t>
        </is>
      </c>
      <c r="D159" s="5" t="n">
        <v>2149690</v>
      </c>
      <c r="E159" s="5" t="n">
        <v>36408824</v>
      </c>
      <c r="F159" s="6">
        <f>IF(AND(ISNUMBER(D159),D159&gt;0),E159/D159,"")</f>
        <v/>
      </c>
      <c r="G159" s="5" t="n">
        <v>9646</v>
      </c>
      <c r="H159" s="6">
        <f>IF(AND(ISNUMBER(G159),ISNUMBER(E159)),G159/E159*100000,"")</f>
        <v/>
      </c>
      <c r="I159" s="7">
        <f>IF(AND(ISNUMBER(H159),E159&gt;=1000000),COUNTIFS($E$2:$E$235,"&gt;=1000000",$H$2:$H$235,"&gt;"&amp;H159)+1,"")</f>
        <v/>
      </c>
      <c r="J159" s="6" t="n">
        <v>69.09999999999999</v>
      </c>
      <c r="K159" s="7">
        <f>IF(AND(ISNUMBER(J159),E159&gt;=1000000),COUNTIFS($E$2:$E$235,"&gt;=1000000",$J$2:$J$235,"&gt;"&amp;J159)+1,"")</f>
        <v/>
      </c>
      <c r="L159" s="6" t="n">
        <v>84</v>
      </c>
      <c r="M159" s="5" t="n">
        <v>34476</v>
      </c>
      <c r="N159" s="6" t="n">
        <v>94.7</v>
      </c>
      <c r="O159" s="8" t="n">
        <v>44202</v>
      </c>
      <c r="P159" s="7">
        <f>IF(ISNUMBER(O159),O159-DATE(2020,12,8),"")</f>
        <v/>
      </c>
      <c r="Q159" s="6" t="n">
        <v>4.36</v>
      </c>
      <c r="R159" s="6" t="n">
        <v>63.67</v>
      </c>
      <c r="S159" s="8" t="n">
        <v>44464</v>
      </c>
      <c r="T159" s="8" t="n"/>
      <c r="U159" s="6" t="n">
        <v>31.9</v>
      </c>
      <c r="V159" s="5" t="n">
        <v>49045.411</v>
      </c>
    </row>
    <row r="160" ht="15.75" customHeight="1" s="14">
      <c r="A160" s="4" t="inlineStr">
        <is>
          <t>Qatar</t>
        </is>
      </c>
      <c r="B160" s="4" t="inlineStr">
        <is>
          <t>QAT</t>
        </is>
      </c>
      <c r="C160" s="4" t="inlineStr">
        <is>
          <t>Ásia</t>
        </is>
      </c>
      <c r="D160" s="5" t="n">
        <v>11000</v>
      </c>
      <c r="E160" s="5" t="n">
        <v>2695131</v>
      </c>
      <c r="F160" s="6">
        <f>IF(AND(ISNUMBER(D160),D160&gt;0),E160/D160,"")</f>
        <v/>
      </c>
      <c r="G160" s="5" t="n">
        <v>690</v>
      </c>
      <c r="H160" s="6">
        <f>IF(AND(ISNUMBER(G160),ISNUMBER(E160)),G160/E160*100000,"")</f>
        <v/>
      </c>
      <c r="I160" s="7">
        <f>IF(AND(ISNUMBER(H160),E160&gt;=1000000),COUNTIFS($E$2:$E$235,"&gt;=1000000",$H$2:$H$235,"&gt;"&amp;H160)+1,"")</f>
        <v/>
      </c>
      <c r="J160" s="6" t="n">
        <v>33.4</v>
      </c>
      <c r="K160" s="7">
        <f>IF(AND(ISNUMBER(J160),E160&gt;=1000000),COUNTIFS($E$2:$E$235,"&gt;=1000000",$J$2:$J$235,"&gt;"&amp;J160)+1,"")</f>
        <v/>
      </c>
      <c r="L160" s="6" t="n">
        <v>51</v>
      </c>
      <c r="M160" s="5" t="n">
        <v>2252</v>
      </c>
      <c r="N160" s="6" t="n">
        <v>83.59999999999999</v>
      </c>
      <c r="O160" s="8" t="n">
        <v>44188</v>
      </c>
      <c r="P160" s="7">
        <f>IF(ISNUMBER(O160),O160-DATE(2020,12,8),"")</f>
        <v/>
      </c>
      <c r="Q160" s="6" t="n">
        <v>53.07</v>
      </c>
      <c r="R160" s="6" t="n">
        <v>82.31</v>
      </c>
      <c r="S160" s="8" t="n">
        <v>44374</v>
      </c>
      <c r="T160" s="8" t="n">
        <v>44424</v>
      </c>
      <c r="U160" s="6" t="n">
        <v>31.9</v>
      </c>
      <c r="V160" s="5" t="n">
        <v>116935.6</v>
      </c>
    </row>
    <row r="161" ht="15.75" customHeight="1" s="14">
      <c r="A161" s="4" t="inlineStr">
        <is>
          <t>United Arab Emirates</t>
        </is>
      </c>
      <c r="B161" s="4" t="inlineStr">
        <is>
          <t>ARE</t>
        </is>
      </c>
      <c r="C161" s="4" t="inlineStr">
        <is>
          <t>Ásia</t>
        </is>
      </c>
      <c r="D161" s="5" t="n">
        <v>83600</v>
      </c>
      <c r="E161" s="5" t="n">
        <v>9441138</v>
      </c>
      <c r="F161" s="6">
        <f>IF(AND(ISNUMBER(D161),D161&gt;0),E161/D161,"")</f>
        <v/>
      </c>
      <c r="G161" s="5" t="n">
        <v>2349</v>
      </c>
      <c r="H161" s="6">
        <f>IF(AND(ISNUMBER(G161),ISNUMBER(E161)),G161/E161*100000,"")</f>
        <v/>
      </c>
      <c r="I161" s="7">
        <f>IF(AND(ISNUMBER(H161),E161&gt;=1000000),COUNTIFS($E$2:$E$235,"&gt;=1000000",$H$2:$H$235,"&gt;"&amp;H161)+1,"")</f>
        <v/>
      </c>
      <c r="J161" s="6" t="n">
        <v>53.8</v>
      </c>
      <c r="K161" s="7">
        <f>IF(AND(ISNUMBER(J161),E161&gt;=1000000),COUNTIFS($E$2:$E$235,"&gt;=1000000",$J$2:$J$235,"&gt;"&amp;J161)+1,"")</f>
        <v/>
      </c>
      <c r="L161" s="6" t="n">
        <v>88.90000000000001</v>
      </c>
      <c r="M161" s="5" t="n">
        <v>13039</v>
      </c>
      <c r="N161" s="6" t="n">
        <v>138.1</v>
      </c>
      <c r="O161" s="8" t="n">
        <v>44201</v>
      </c>
      <c r="P161" s="7">
        <f>IF(ISNUMBER(O161),O161-DATE(2020,12,8),"")</f>
        <v/>
      </c>
      <c r="Q161" s="6" t="n">
        <v>40.64</v>
      </c>
      <c r="R161" s="6" t="n">
        <v>95.95999999999999</v>
      </c>
      <c r="S161" s="8" t="n">
        <v>44382</v>
      </c>
      <c r="T161" s="8" t="n">
        <v>44392</v>
      </c>
      <c r="U161" s="6" t="n">
        <v>34</v>
      </c>
      <c r="V161" s="5" t="n">
        <v>67293.48299999999</v>
      </c>
    </row>
    <row r="162" ht="15.75" customHeight="1" s="14">
      <c r="A162" s="4" t="inlineStr">
        <is>
          <t>Egypt</t>
        </is>
      </c>
      <c r="B162" s="4" t="inlineStr">
        <is>
          <t>EGY</t>
        </is>
      </c>
      <c r="C162" s="4" t="inlineStr">
        <is>
          <t>África</t>
        </is>
      </c>
      <c r="D162" s="5" t="n">
        <v>1001449</v>
      </c>
      <c r="E162" s="5" t="n">
        <v>110990096</v>
      </c>
      <c r="F162" s="6">
        <f>IF(AND(ISNUMBER(D162),D162&gt;0),E162/D162,"")</f>
        <v/>
      </c>
      <c r="G162" s="5" t="n">
        <v>24830</v>
      </c>
      <c r="H162" s="6">
        <f>IF(AND(ISNUMBER(G162),ISNUMBER(E162)),G162/E162*100000,"")</f>
        <v/>
      </c>
      <c r="I162" s="7">
        <f>IF(AND(ISNUMBER(H162),E162&gt;=1000000),COUNTIFS($E$2:$E$235,"&gt;=1000000",$H$2:$H$235,"&gt;"&amp;H162)+1,"")</f>
        <v/>
      </c>
      <c r="J162" s="6" t="n">
        <v>262.8</v>
      </c>
      <c r="K162" s="7">
        <f>IF(AND(ISNUMBER(J162),E162&gt;=1000000),COUNTIFS($E$2:$E$235,"&gt;=1000000",$J$2:$J$235,"&gt;"&amp;J162)+1,"")</f>
        <v/>
      </c>
      <c r="L162" s="6" t="n">
        <v>306.5</v>
      </c>
      <c r="M162" s="5" t="n">
        <v>376414</v>
      </c>
      <c r="N162" s="6" t="n">
        <v>339.1</v>
      </c>
      <c r="O162" s="8" t="n">
        <v>44221</v>
      </c>
      <c r="P162" s="7">
        <f>IF(ISNUMBER(O162),O162-DATE(2020,12,8),"")</f>
        <v/>
      </c>
      <c r="Q162" s="6" t="n">
        <v>0.7</v>
      </c>
      <c r="R162" s="6" t="n">
        <v>18.58</v>
      </c>
      <c r="S162" s="8" t="n"/>
      <c r="T162" s="8" t="n"/>
      <c r="U162" s="6" t="n">
        <v>25.3</v>
      </c>
      <c r="V162" s="5" t="n">
        <v>10550.206</v>
      </c>
    </row>
    <row r="163" ht="15.75" customHeight="1" s="14">
      <c r="A163" s="4" t="inlineStr">
        <is>
          <t>Mauritania</t>
        </is>
      </c>
      <c r="B163" s="4" t="inlineStr">
        <is>
          <t>MRT</t>
        </is>
      </c>
      <c r="C163" s="4" t="inlineStr">
        <is>
          <t>África</t>
        </is>
      </c>
      <c r="D163" s="5" t="n">
        <v>1025520</v>
      </c>
      <c r="E163" s="5" t="n">
        <v>4736146</v>
      </c>
      <c r="F163" s="6">
        <f>IF(AND(ISNUMBER(D163),D163&gt;0),E163/D163,"")</f>
        <v/>
      </c>
      <c r="G163" s="5" t="n">
        <v>997</v>
      </c>
      <c r="H163" s="6">
        <f>IF(AND(ISNUMBER(G163),ISNUMBER(E163)),G163/E163*100000,"")</f>
        <v/>
      </c>
      <c r="I163" s="7">
        <f>IF(AND(ISNUMBER(H163),E163&gt;=1000000),COUNTIFS($E$2:$E$235,"&gt;=1000000",$H$2:$H$235,"&gt;"&amp;H163)+1,"")</f>
        <v/>
      </c>
      <c r="J163" s="6" t="n">
        <v>81.09999999999999</v>
      </c>
      <c r="K163" s="7">
        <f>IF(AND(ISNUMBER(J163),E163&gt;=1000000),COUNTIFS($E$2:$E$235,"&gt;=1000000",$J$2:$J$235,"&gt;"&amp;J163)+1,"")</f>
        <v/>
      </c>
      <c r="L163" s="6" t="n">
        <v>121.7</v>
      </c>
      <c r="M163" s="5" t="n">
        <v>7401</v>
      </c>
      <c r="N163" s="6" t="n">
        <v>156.3</v>
      </c>
      <c r="O163" s="8" t="n">
        <v>44282</v>
      </c>
      <c r="P163" s="7">
        <f>IF(ISNUMBER(O163),O163-DATE(2020,12,8),"")</f>
        <v/>
      </c>
      <c r="Q163" s="6" t="n">
        <v>0.19</v>
      </c>
      <c r="R163" s="6" t="n">
        <v>16.2</v>
      </c>
      <c r="S163" s="8" t="n"/>
      <c r="T163" s="8" t="n"/>
      <c r="U163" s="6" t="n">
        <v>20.3</v>
      </c>
      <c r="V163" s="5" t="n">
        <v>3597.633</v>
      </c>
    </row>
    <row r="164" ht="15.75" customHeight="1" s="14">
      <c r="A164" s="4" t="inlineStr">
        <is>
          <t>Venezuela</t>
        </is>
      </c>
      <c r="B164" s="4" t="inlineStr">
        <is>
          <t>VEN</t>
        </is>
      </c>
      <c r="C164" s="4" t="inlineStr">
        <is>
          <t>América do Sul</t>
        </is>
      </c>
      <c r="D164" s="5" t="n">
        <v>912050</v>
      </c>
      <c r="E164" s="5" t="n">
        <v>28301700</v>
      </c>
      <c r="F164" s="6">
        <f>IF(AND(ISNUMBER(D164),D164&gt;0),E164/D164,"")</f>
        <v/>
      </c>
      <c r="G164" s="5" t="n">
        <v>5856</v>
      </c>
      <c r="H164" s="6">
        <f>IF(AND(ISNUMBER(G164),ISNUMBER(E164)),G164/E164*100000,"")</f>
        <v/>
      </c>
      <c r="I164" s="7">
        <f>IF(AND(ISNUMBER(H164),E164&gt;=1000000),COUNTIFS($E$2:$E$235,"&gt;=1000000",$H$2:$H$235,"&gt;"&amp;H164)+1,"")</f>
        <v/>
      </c>
      <c r="J164" s="6" t="n">
        <v>160.6</v>
      </c>
      <c r="K164" s="7">
        <f>IF(AND(ISNUMBER(J164),E164&gt;=1000000),COUNTIFS($E$2:$E$235,"&gt;=1000000",$J$2:$J$235,"&gt;"&amp;J164)+1,"")</f>
        <v/>
      </c>
      <c r="L164" s="6" t="n">
        <v>215.8</v>
      </c>
      <c r="M164" s="5" t="n">
        <v>71614</v>
      </c>
      <c r="N164" s="6" t="n">
        <v>253</v>
      </c>
      <c r="O164" s="8" t="n">
        <v>44245</v>
      </c>
      <c r="P164" s="7">
        <f>IF(ISNUMBER(O164),O164-DATE(2020,12,8),"")</f>
        <v/>
      </c>
      <c r="Q164" s="6" t="n">
        <v>0.79</v>
      </c>
      <c r="R164" s="6" t="n">
        <v>41.02</v>
      </c>
      <c r="S164" s="8" t="n">
        <v>44603</v>
      </c>
      <c r="T164" s="8" t="n"/>
      <c r="U164" s="6" t="n">
        <v>29</v>
      </c>
      <c r="V164" s="5" t="n">
        <v>16745.022</v>
      </c>
    </row>
    <row r="165" ht="15.75" customHeight="1" s="14">
      <c r="A165" s="4" t="inlineStr">
        <is>
          <t>Zambia</t>
        </is>
      </c>
      <c r="B165" s="4" t="inlineStr">
        <is>
          <t>ZMB</t>
        </is>
      </c>
      <c r="C165" s="4" t="inlineStr">
        <is>
          <t>África</t>
        </is>
      </c>
      <c r="D165" s="5" t="n">
        <v>752618</v>
      </c>
      <c r="E165" s="5" t="n">
        <v>20017670</v>
      </c>
      <c r="F165" s="6">
        <f>IF(AND(ISNUMBER(D165),D165&gt;0),E165/D165,"")</f>
        <v/>
      </c>
      <c r="G165" s="5" t="n">
        <v>4077</v>
      </c>
      <c r="H165" s="6">
        <f>IF(AND(ISNUMBER(G165),ISNUMBER(E165)),G165/E165*100000,"")</f>
        <v/>
      </c>
      <c r="I165" s="7">
        <f>IF(AND(ISNUMBER(H165),E165&gt;=1000000),COUNTIFS($E$2:$E$235,"&gt;=1000000",$H$2:$H$235,"&gt;"&amp;H165)+1,"")</f>
        <v/>
      </c>
      <c r="J165" s="6" t="n">
        <v>172.6</v>
      </c>
      <c r="K165" s="7">
        <f>IF(AND(ISNUMBER(J165),E165&gt;=1000000),COUNTIFS($E$2:$E$235,"&gt;=1000000",$J$2:$J$235,"&gt;"&amp;J165)+1,"")</f>
        <v/>
      </c>
      <c r="L165" s="6" t="n">
        <v>241.8</v>
      </c>
      <c r="M165" s="5" t="n">
        <v>60759</v>
      </c>
      <c r="N165" s="6" t="n">
        <v>303.5</v>
      </c>
      <c r="O165" s="8" t="n">
        <v>44301</v>
      </c>
      <c r="P165" s="7">
        <f>IF(ISNUMBER(O165),O165-DATE(2020,12,8),"")</f>
        <v/>
      </c>
      <c r="Q165" s="6" t="n">
        <v>0.06</v>
      </c>
      <c r="R165" s="6" t="n">
        <v>6.08</v>
      </c>
      <c r="S165" s="8" t="n"/>
      <c r="T165" s="8" t="n"/>
      <c r="U165" s="6" t="n">
        <v>17.7</v>
      </c>
      <c r="V165" s="5" t="n">
        <v>3689.251</v>
      </c>
    </row>
    <row r="166" ht="15.75" customHeight="1" s="14">
      <c r="A166" s="4" t="inlineStr">
        <is>
          <t>Afghanistan</t>
        </is>
      </c>
      <c r="B166" s="4" t="inlineStr">
        <is>
          <t>AFG</t>
        </is>
      </c>
      <c r="C166" s="4" t="inlineStr">
        <is>
          <t>Ásia</t>
        </is>
      </c>
      <c r="D166" s="5" t="n">
        <v>652090</v>
      </c>
      <c r="E166" s="5" t="n">
        <v>41128772</v>
      </c>
      <c r="F166" s="6">
        <f>IF(AND(ISNUMBER(D166),D166&gt;0),E166/D166,"")</f>
        <v/>
      </c>
      <c r="G166" s="5" t="n">
        <v>7998</v>
      </c>
      <c r="H166" s="6">
        <f>IF(AND(ISNUMBER(G166),ISNUMBER(E166)),G166/E166*100000,"")</f>
        <v/>
      </c>
      <c r="I166" s="7">
        <f>IF(AND(ISNUMBER(H166),E166&gt;=1000000),COUNTIFS($E$2:$E$235,"&gt;=1000000",$H$2:$H$235,"&gt;"&amp;H166)+1,"")</f>
        <v/>
      </c>
      <c r="J166" s="6" t="n">
        <v>182.3</v>
      </c>
      <c r="K166" s="7">
        <f>IF(AND(ISNUMBER(J166),E166&gt;=1000000),COUNTIFS($E$2:$E$235,"&gt;=1000000",$J$2:$J$235,"&gt;"&amp;J166)+1,"")</f>
        <v/>
      </c>
      <c r="L166" s="6" t="n">
        <v>275.2</v>
      </c>
      <c r="M166" s="5" t="n">
        <v>173611</v>
      </c>
      <c r="N166" s="6" t="n">
        <v>422.1</v>
      </c>
      <c r="O166" s="8" t="n">
        <v>44250</v>
      </c>
      <c r="P166" s="7">
        <f>IF(ISNUMBER(O166),O166-DATE(2020,12,8),"")</f>
        <v/>
      </c>
      <c r="Q166" s="6" t="n">
        <v>0.46</v>
      </c>
      <c r="R166" s="6" t="n">
        <v>9.130000000000001</v>
      </c>
      <c r="S166" s="8" t="n"/>
      <c r="T166" s="8" t="n"/>
      <c r="U166" s="6" t="n">
        <v>18.6</v>
      </c>
      <c r="V166" s="5" t="n">
        <v>1803.987</v>
      </c>
    </row>
    <row r="167" ht="15.75" customHeight="1" s="14">
      <c r="A167" s="4" t="inlineStr">
        <is>
          <t>Comoros</t>
        </is>
      </c>
      <c r="B167" s="4" t="inlineStr">
        <is>
          <t>COM</t>
        </is>
      </c>
      <c r="C167" s="4" t="inlineStr">
        <is>
          <t>África</t>
        </is>
      </c>
      <c r="D167" s="5" t="n">
        <v>1862</v>
      </c>
      <c r="E167" s="5" t="n">
        <v>836783</v>
      </c>
      <c r="F167" s="6">
        <f>IF(AND(ISNUMBER(D167),D167&gt;0),E167/D167,"")</f>
        <v/>
      </c>
      <c r="G167" s="5" t="n">
        <v>160</v>
      </c>
      <c r="H167" s="6">
        <f>IF(AND(ISNUMBER(G167),ISNUMBER(E167)),G167/E167*100000,"")</f>
        <v/>
      </c>
      <c r="I167" s="7">
        <f>IF(AND(ISNUMBER(H167),E167&gt;=1000000),COUNTIFS($E$2:$E$235,"&gt;=1000000",$H$2:$H$235,"&gt;"&amp;H167)+1,"")</f>
        <v/>
      </c>
      <c r="J167" s="6" t="n">
        <v>115.5</v>
      </c>
      <c r="K167" s="7">
        <f>IF(AND(ISNUMBER(J167),E167&gt;=1000000),COUNTIFS($E$2:$E$235,"&gt;=1000000",$J$2:$J$235,"&gt;"&amp;J167)+1,"")</f>
        <v/>
      </c>
      <c r="L167" s="6" t="n">
        <v>164.5</v>
      </c>
      <c r="M167" s="5" t="n">
        <v>1810</v>
      </c>
      <c r="N167" s="6" t="n">
        <v>216.3</v>
      </c>
      <c r="O167" s="8" t="n">
        <v>44307</v>
      </c>
      <c r="P167" s="7">
        <f>IF(ISNUMBER(O167),O167-DATE(2020,12,8),"")</f>
        <v/>
      </c>
      <c r="Q167" s="6" t="n">
        <v>4.93</v>
      </c>
      <c r="R167" s="6" t="n">
        <v>29.41</v>
      </c>
      <c r="S167" s="8" t="n"/>
      <c r="T167" s="8" t="n"/>
      <c r="U167" s="6" t="n">
        <v>20.4</v>
      </c>
      <c r="V167" s="5" t="n">
        <v>1413.89</v>
      </c>
    </row>
    <row r="168" ht="15.75" customHeight="1" s="14">
      <c r="A168" s="4" t="inlineStr">
        <is>
          <t>Kiribati</t>
        </is>
      </c>
      <c r="B168" s="4" t="inlineStr">
        <is>
          <t>KIR</t>
        </is>
      </c>
      <c r="C168" s="4" t="inlineStr">
        <is>
          <t>Oceania</t>
        </is>
      </c>
      <c r="D168" s="5" t="n">
        <v>726</v>
      </c>
      <c r="E168" s="5" t="n">
        <v>131237</v>
      </c>
      <c r="F168" s="6">
        <f>IF(AND(ISNUMBER(D168),D168&gt;0),E168/D168,"")</f>
        <v/>
      </c>
      <c r="G168" s="5" t="n">
        <v>24</v>
      </c>
      <c r="H168" s="6">
        <f>IF(AND(ISNUMBER(G168),ISNUMBER(E168)),G168/E168*100000,"")</f>
        <v/>
      </c>
      <c r="I168" s="7">
        <f>IF(AND(ISNUMBER(H168),E168&gt;=1000000),COUNTIFS($E$2:$E$235,"&gt;=1000000",$H$2:$H$235,"&gt;"&amp;H168)+1,"")</f>
        <v/>
      </c>
      <c r="J168" s="6" t="n">
        <v>3.2</v>
      </c>
      <c r="K168" s="7">
        <f>IF(AND(ISNUMBER(J168),E168&gt;=1000000),COUNTIFS($E$2:$E$235,"&gt;=1000000",$J$2:$J$235,"&gt;"&amp;J168)+1,"")</f>
        <v/>
      </c>
      <c r="L168" s="6" t="n">
        <v>53</v>
      </c>
      <c r="M168" s="5" t="n">
        <v>107</v>
      </c>
      <c r="N168" s="6" t="n">
        <v>81.2</v>
      </c>
      <c r="O168" s="8" t="n">
        <v>44349</v>
      </c>
      <c r="P168" s="7">
        <f>IF(ISNUMBER(O168),O168-DATE(2020,12,8),"")</f>
        <v/>
      </c>
      <c r="Q168" s="6" t="n"/>
      <c r="R168" s="6" t="n">
        <v>17.28</v>
      </c>
      <c r="S168" s="8" t="n">
        <v>44844</v>
      </c>
      <c r="T168" s="8" t="n"/>
      <c r="U168" s="6" t="n">
        <v>23.2</v>
      </c>
      <c r="V168" s="5" t="n">
        <v>1981.132</v>
      </c>
    </row>
    <row r="169" ht="15.75" customHeight="1" s="14">
      <c r="A169" s="4" t="inlineStr">
        <is>
          <t>Cambodia</t>
        </is>
      </c>
      <c r="B169" s="4" t="inlineStr">
        <is>
          <t>KHM</t>
        </is>
      </c>
      <c r="C169" s="4" t="inlineStr">
        <is>
          <t>Ásia</t>
        </is>
      </c>
      <c r="D169" s="5" t="n">
        <v>181035</v>
      </c>
      <c r="E169" s="5" t="n">
        <v>16767851</v>
      </c>
      <c r="F169" s="6">
        <f>IF(AND(ISNUMBER(D169),D169&gt;0),E169/D169,"")</f>
        <v/>
      </c>
      <c r="G169" s="5" t="n">
        <v>3056</v>
      </c>
      <c r="H169" s="6">
        <f>IF(AND(ISNUMBER(G169),ISNUMBER(E169)),G169/E169*100000,"")</f>
        <v/>
      </c>
      <c r="I169" s="7">
        <f>IF(AND(ISNUMBER(H169),E169&gt;=1000000),COUNTIFS($E$2:$E$235,"&gt;=1000000",$H$2:$H$235,"&gt;"&amp;H169)+1,"")</f>
        <v/>
      </c>
      <c r="J169" s="6" t="n">
        <v>115.3</v>
      </c>
      <c r="K169" s="7">
        <f>IF(AND(ISNUMBER(J169),E169&gt;=1000000),COUNTIFS($E$2:$E$235,"&gt;=1000000",$J$2:$J$235,"&gt;"&amp;J169)+1,"")</f>
        <v/>
      </c>
      <c r="L169" s="6" t="n">
        <v>290</v>
      </c>
      <c r="M169" s="5" t="n">
        <v>83586</v>
      </c>
      <c r="N169" s="6" t="n">
        <v>498.5</v>
      </c>
      <c r="O169" s="8" t="n">
        <v>44237</v>
      </c>
      <c r="P169" s="7">
        <f>IF(ISNUMBER(O169),O169-DATE(2020,12,8),"")</f>
        <v/>
      </c>
      <c r="Q169" s="6" t="n">
        <v>18.18</v>
      </c>
      <c r="R169" s="6" t="n">
        <v>81.45999999999999</v>
      </c>
      <c r="S169" s="8" t="n">
        <v>44437</v>
      </c>
      <c r="T169" s="8" t="n">
        <v>44481</v>
      </c>
      <c r="U169" s="6" t="n">
        <v>25.6</v>
      </c>
      <c r="V169" s="5" t="n">
        <v>3645.07</v>
      </c>
    </row>
    <row r="170" ht="15.75" customHeight="1" s="14">
      <c r="A170" s="4" t="inlineStr">
        <is>
          <t>Bangladesh</t>
        </is>
      </c>
      <c r="B170" s="4" t="inlineStr">
        <is>
          <t>BGD</t>
        </is>
      </c>
      <c r="C170" s="4" t="inlineStr">
        <is>
          <t>Ásia</t>
        </is>
      </c>
      <c r="D170" s="5" t="n">
        <v>143998</v>
      </c>
      <c r="E170" s="5" t="n">
        <v>171186368</v>
      </c>
      <c r="F170" s="6">
        <f>IF(AND(ISNUMBER(D170),D170&gt;0),E170/D170,"")</f>
        <v/>
      </c>
      <c r="G170" s="5" t="n">
        <v>29499</v>
      </c>
      <c r="H170" s="6">
        <f>IF(AND(ISNUMBER(G170),ISNUMBER(E170)),G170/E170*100000,"")</f>
        <v/>
      </c>
      <c r="I170" s="7">
        <f>IF(AND(ISNUMBER(H170),E170&gt;=1000000),COUNTIFS($E$2:$E$235,"&gt;=1000000",$H$2:$H$235,"&gt;"&amp;H170)+1,"")</f>
        <v/>
      </c>
      <c r="J170" s="6" t="n">
        <v>244.4</v>
      </c>
      <c r="K170" s="7">
        <f>IF(AND(ISNUMBER(J170),E170&gt;=1000000),COUNTIFS($E$2:$E$235,"&gt;=1000000",$J$2:$J$235,"&gt;"&amp;J170)+1,"")</f>
        <v/>
      </c>
      <c r="L170" s="6" t="n">
        <v>344.1</v>
      </c>
      <c r="M170" s="5" t="n">
        <v>887287</v>
      </c>
      <c r="N170" s="6" t="n">
        <v>518.3</v>
      </c>
      <c r="O170" s="8" t="n">
        <v>44223</v>
      </c>
      <c r="P170" s="7">
        <f>IF(ISNUMBER(O170),O170-DATE(2020,12,8),"")</f>
        <v/>
      </c>
      <c r="Q170" s="6" t="n">
        <v>2.5</v>
      </c>
      <c r="R170" s="6" t="n">
        <v>23.8</v>
      </c>
      <c r="S170" s="8" t="n">
        <v>44626</v>
      </c>
      <c r="T170" s="8" t="n">
        <v>44758</v>
      </c>
      <c r="U170" s="6" t="n">
        <v>27.5</v>
      </c>
      <c r="V170" s="5" t="n">
        <v>3523.984</v>
      </c>
    </row>
    <row r="171" ht="15.75" customHeight="1" s="14">
      <c r="A171" s="4" t="inlineStr">
        <is>
          <t>Djibouti</t>
        </is>
      </c>
      <c r="B171" s="4" t="inlineStr">
        <is>
          <t>DJI</t>
        </is>
      </c>
      <c r="C171" s="4" t="inlineStr">
        <is>
          <t>África</t>
        </is>
      </c>
      <c r="D171" s="5" t="n">
        <v>23200</v>
      </c>
      <c r="E171" s="5" t="n">
        <v>1120851</v>
      </c>
      <c r="F171" s="6">
        <f>IF(AND(ISNUMBER(D171),D171&gt;0),E171/D171,"")</f>
        <v/>
      </c>
      <c r="G171" s="5" t="n">
        <v>189</v>
      </c>
      <c r="H171" s="6">
        <f>IF(AND(ISNUMBER(G171),ISNUMBER(E171)),G171/E171*100000,"")</f>
        <v/>
      </c>
      <c r="I171" s="7">
        <f>IF(AND(ISNUMBER(H171),E171&gt;=1000000),COUNTIFS($E$2:$E$235,"&gt;=1000000",$H$2:$H$235,"&gt;"&amp;H171)+1,"")</f>
        <v/>
      </c>
      <c r="J171" s="6" t="n">
        <v>75.7</v>
      </c>
      <c r="K171" s="7">
        <f>IF(AND(ISNUMBER(J171),E171&gt;=1000000),COUNTIFS($E$2:$E$235,"&gt;=1000000",$J$2:$J$235,"&gt;"&amp;J171)+1,"")</f>
        <v/>
      </c>
      <c r="L171" s="6" t="n">
        <v>98.8</v>
      </c>
      <c r="M171" s="5" t="n">
        <v>1405</v>
      </c>
      <c r="N171" s="6" t="n">
        <v>125.3</v>
      </c>
      <c r="O171" s="8" t="n">
        <v>44303</v>
      </c>
      <c r="P171" s="7">
        <f>IF(ISNUMBER(O171),O171-DATE(2020,12,8),"")</f>
        <v/>
      </c>
      <c r="Q171" s="6" t="n">
        <v>0.79</v>
      </c>
      <c r="R171" s="6" t="n">
        <v>2.33</v>
      </c>
      <c r="S171" s="8" t="n"/>
      <c r="T171" s="8" t="n"/>
      <c r="U171" s="6" t="n">
        <v>25.4</v>
      </c>
      <c r="V171" s="5" t="n">
        <v>2705.406</v>
      </c>
    </row>
    <row r="172" ht="15.75" customHeight="1" s="14">
      <c r="A172" s="4" t="inlineStr">
        <is>
          <t>Kyrgyzstan</t>
        </is>
      </c>
      <c r="B172" s="4" t="inlineStr">
        <is>
          <t>KGZ</t>
        </is>
      </c>
      <c r="C172" s="4" t="inlineStr">
        <is>
          <t>Ásia</t>
        </is>
      </c>
      <c r="D172" s="5" t="n">
        <v>199900</v>
      </c>
      <c r="E172" s="5" t="n">
        <v>6630621</v>
      </c>
      <c r="F172" s="6">
        <f>IF(AND(ISNUMBER(D172),D172&gt;0),E172/D172,"")</f>
        <v/>
      </c>
      <c r="G172" s="5" t="n">
        <v>1024</v>
      </c>
      <c r="H172" s="6">
        <f>IF(AND(ISNUMBER(G172),ISNUMBER(E172)),G172/E172*100000,"")</f>
        <v/>
      </c>
      <c r="I172" s="7">
        <f>IF(AND(ISNUMBER(H172),E172&gt;=1000000),COUNTIFS($E$2:$E$235,"&gt;=1000000",$H$2:$H$235,"&gt;"&amp;H172)+1,"")</f>
        <v/>
      </c>
      <c r="J172" s="6" t="n">
        <v>210.3</v>
      </c>
      <c r="K172" s="7">
        <f>IF(AND(ISNUMBER(J172),E172&gt;=1000000),COUNTIFS($E$2:$E$235,"&gt;=1000000",$J$2:$J$235,"&gt;"&amp;J172)+1,"")</f>
        <v/>
      </c>
      <c r="L172" s="6" t="n">
        <v>194.2</v>
      </c>
      <c r="M172" s="5" t="n">
        <v>12453</v>
      </c>
      <c r="N172" s="6" t="n">
        <v>187.8</v>
      </c>
      <c r="O172" s="8" t="n">
        <v>44284</v>
      </c>
      <c r="P172" s="7">
        <f>IF(ISNUMBER(O172),O172-DATE(2020,12,8),"")</f>
        <v/>
      </c>
      <c r="Q172" s="6" t="n">
        <v>1.11</v>
      </c>
      <c r="R172" s="6" t="n">
        <v>14.95</v>
      </c>
      <c r="S172" s="8" t="n"/>
      <c r="T172" s="8" t="n"/>
      <c r="U172" s="6" t="n">
        <v>26.3</v>
      </c>
      <c r="V172" s="5" t="n">
        <v>3393.474</v>
      </c>
    </row>
    <row r="173" ht="15.75" customHeight="1" s="14">
      <c r="A173" s="4" t="inlineStr">
        <is>
          <t>Algeria</t>
        </is>
      </c>
      <c r="B173" s="4" t="inlineStr">
        <is>
          <t>DZA</t>
        </is>
      </c>
      <c r="C173" s="4" t="inlineStr">
        <is>
          <t>África</t>
        </is>
      </c>
      <c r="D173" s="5" t="n">
        <v>2381741</v>
      </c>
      <c r="E173" s="5" t="n">
        <v>44903228</v>
      </c>
      <c r="F173" s="6">
        <f>IF(AND(ISNUMBER(D173),D173&gt;0),E173/D173,"")</f>
        <v/>
      </c>
      <c r="G173" s="5" t="n">
        <v>6881</v>
      </c>
      <c r="H173" s="6">
        <f>IF(AND(ISNUMBER(G173),ISNUMBER(E173)),G173/E173*100000,"")</f>
        <v/>
      </c>
      <c r="I173" s="7">
        <f>IF(AND(ISNUMBER(H173),E173&gt;=1000000),COUNTIFS($E$2:$E$235,"&gt;=1000000",$H$2:$H$235,"&gt;"&amp;H173)+1,"")</f>
        <v/>
      </c>
      <c r="J173" s="6" t="n">
        <v>198.7</v>
      </c>
      <c r="K173" s="7">
        <f>IF(AND(ISNUMBER(J173),E173&gt;=1000000),COUNTIFS($E$2:$E$235,"&gt;=1000000",$J$2:$J$235,"&gt;"&amp;J173)+1,"")</f>
        <v/>
      </c>
      <c r="L173" s="6" t="n">
        <v>252.1</v>
      </c>
      <c r="M173" s="5" t="n">
        <v>132252</v>
      </c>
      <c r="N173" s="6" t="n">
        <v>294.5</v>
      </c>
      <c r="O173" s="8" t="n">
        <v>44226</v>
      </c>
      <c r="P173" s="7">
        <f>IF(ISNUMBER(O173),O173-DATE(2020,12,8),"")</f>
        <v/>
      </c>
      <c r="Q173" s="6" t="n"/>
      <c r="R173" s="6" t="n">
        <v>12.49</v>
      </c>
      <c r="S173" s="8" t="n"/>
      <c r="T173" s="8" t="n"/>
      <c r="U173" s="6" t="n">
        <v>29.1</v>
      </c>
      <c r="V173" s="5" t="n">
        <v>13913.839</v>
      </c>
    </row>
    <row r="174" ht="15.75" customHeight="1" s="14">
      <c r="A174" s="4" t="inlineStr">
        <is>
          <t>Syria</t>
        </is>
      </c>
      <c r="B174" s="4" t="inlineStr">
        <is>
          <t>SYR</t>
        </is>
      </c>
      <c r="C174" s="4" t="inlineStr">
        <is>
          <t>Ásia</t>
        </is>
      </c>
      <c r="D174" s="5" t="n">
        <v>185180</v>
      </c>
      <c r="E174" s="5" t="n">
        <v>22125242</v>
      </c>
      <c r="F174" s="6">
        <f>IF(AND(ISNUMBER(D174),D174&gt;0),E174/D174,"")</f>
        <v/>
      </c>
      <c r="G174" s="5" t="n">
        <v>3163</v>
      </c>
      <c r="H174" s="6">
        <f>IF(AND(ISNUMBER(G174),ISNUMBER(E174)),G174/E174*100000,"")</f>
        <v/>
      </c>
      <c r="I174" s="7">
        <f>IF(AND(ISNUMBER(H174),E174&gt;=1000000),COUNTIFS($E$2:$E$235,"&gt;=1000000",$H$2:$H$235,"&gt;"&amp;H174)+1,"")</f>
        <v/>
      </c>
      <c r="J174" s="6" t="n">
        <v>79.09999999999999</v>
      </c>
      <c r="K174" s="7">
        <f>IF(AND(ISNUMBER(J174),E174&gt;=1000000),COUNTIFS($E$2:$E$235,"&gt;=1000000",$J$2:$J$235,"&gt;"&amp;J174)+1,"")</f>
        <v/>
      </c>
      <c r="L174" s="6" t="n">
        <v>116.7</v>
      </c>
      <c r="M174" s="5" t="n">
        <v>29985</v>
      </c>
      <c r="N174" s="6" t="n">
        <v>135.5</v>
      </c>
      <c r="O174" s="8" t="n">
        <v>44257</v>
      </c>
      <c r="P174" s="7">
        <f>IF(ISNUMBER(O174),O174-DATE(2020,12,8),"")</f>
        <v/>
      </c>
      <c r="Q174" s="6" t="n">
        <v>0.03</v>
      </c>
      <c r="R174" s="6" t="n">
        <v>3.53</v>
      </c>
      <c r="S174" s="8" t="n"/>
      <c r="T174" s="8" t="n"/>
      <c r="U174" s="6" t="n">
        <v>21.7</v>
      </c>
      <c r="V174" s="5" t="n"/>
    </row>
    <row r="175" ht="15.75" customHeight="1" s="14">
      <c r="A175" s="4" t="inlineStr">
        <is>
          <t>Samoa</t>
        </is>
      </c>
      <c r="B175" s="4" t="inlineStr">
        <is>
          <t>WSM</t>
        </is>
      </c>
      <c r="C175" s="4" t="inlineStr">
        <is>
          <t>Oceania</t>
        </is>
      </c>
      <c r="D175" s="5" t="n">
        <v>2831</v>
      </c>
      <c r="E175" s="5" t="n">
        <v>222390</v>
      </c>
      <c r="F175" s="6">
        <f>IF(AND(ISNUMBER(D175),D175&gt;0),E175/D175,"")</f>
        <v/>
      </c>
      <c r="G175" s="5" t="n">
        <v>31</v>
      </c>
      <c r="H175" s="6">
        <f>IF(AND(ISNUMBER(G175),ISNUMBER(E175)),G175/E175*100000,"")</f>
        <v/>
      </c>
      <c r="I175" s="7">
        <f>IF(AND(ISNUMBER(H175),E175&gt;=1000000),COUNTIFS($E$2:$E$235,"&gt;=1000000",$H$2:$H$235,"&gt;"&amp;H175)+1,"")</f>
        <v/>
      </c>
      <c r="J175" s="6" t="n">
        <v>-12.4</v>
      </c>
      <c r="K175" s="7">
        <f>IF(AND(ISNUMBER(J175),E175&gt;=1000000),COUNTIFS($E$2:$E$235,"&gt;=1000000",$J$2:$J$235,"&gt;"&amp;J175)+1,"")</f>
        <v/>
      </c>
      <c r="L175" s="6" t="n">
        <v>27.1</v>
      </c>
      <c r="M175" s="5" t="n">
        <v>50</v>
      </c>
      <c r="N175" s="6" t="n">
        <v>22.5</v>
      </c>
      <c r="O175" s="8" t="n">
        <v>44320</v>
      </c>
      <c r="P175" s="7">
        <f>IF(ISNUMBER(O175),O175-DATE(2020,12,8),"")</f>
        <v/>
      </c>
      <c r="Q175" s="6" t="n">
        <v>2.3</v>
      </c>
      <c r="R175" s="6" t="n">
        <v>54.75</v>
      </c>
      <c r="S175" s="8" t="n">
        <v>44543</v>
      </c>
      <c r="T175" s="8" t="n">
        <v>44683</v>
      </c>
      <c r="U175" s="6" t="n">
        <v>22</v>
      </c>
      <c r="V175" s="5" t="n">
        <v>6021.557</v>
      </c>
    </row>
    <row r="176" ht="15.75" customHeight="1" s="14">
      <c r="A176" s="4" t="inlineStr">
        <is>
          <t>Gambia</t>
        </is>
      </c>
      <c r="B176" s="4" t="inlineStr">
        <is>
          <t>GMB</t>
        </is>
      </c>
      <c r="C176" s="4" t="inlineStr">
        <is>
          <t>África</t>
        </is>
      </c>
      <c r="D176" s="5" t="n">
        <v>11295</v>
      </c>
      <c r="E176" s="5" t="n">
        <v>2705995</v>
      </c>
      <c r="F176" s="6">
        <f>IF(AND(ISNUMBER(D176),D176&gt;0),E176/D176,"")</f>
        <v/>
      </c>
      <c r="G176" s="5" t="n">
        <v>372</v>
      </c>
      <c r="H176" s="6">
        <f>IF(AND(ISNUMBER(G176),ISNUMBER(E176)),G176/E176*100000,"")</f>
        <v/>
      </c>
      <c r="I176" s="7">
        <f>IF(AND(ISNUMBER(H176),E176&gt;=1000000),COUNTIFS($E$2:$E$235,"&gt;=1000000",$H$2:$H$235,"&gt;"&amp;H176)+1,"")</f>
        <v/>
      </c>
      <c r="J176" s="6" t="n">
        <v>85.09999999999999</v>
      </c>
      <c r="K176" s="7">
        <f>IF(AND(ISNUMBER(J176),E176&gt;=1000000),COUNTIFS($E$2:$E$235,"&gt;=1000000",$J$2:$J$235,"&gt;"&amp;J176)+1,"")</f>
        <v/>
      </c>
      <c r="L176" s="6" t="n">
        <v>126.7</v>
      </c>
      <c r="M176" s="5" t="n">
        <v>4612</v>
      </c>
      <c r="N176" s="6" t="n">
        <v>170.4</v>
      </c>
      <c r="O176" s="8" t="n">
        <v>44265</v>
      </c>
      <c r="P176" s="7">
        <f>IF(ISNUMBER(O176),O176-DATE(2020,12,8),"")</f>
        <v/>
      </c>
      <c r="Q176" s="6" t="n">
        <v>0.44</v>
      </c>
      <c r="R176" s="6" t="n">
        <v>9.220000000000001</v>
      </c>
      <c r="S176" s="8" t="n"/>
      <c r="T176" s="8" t="n"/>
      <c r="U176" s="6" t="n">
        <v>17.5</v>
      </c>
      <c r="V176" s="5" t="n">
        <v>1561.767</v>
      </c>
    </row>
    <row r="177" ht="15.75" customHeight="1" s="14">
      <c r="A177" s="4" t="inlineStr">
        <is>
          <t>Malawi</t>
        </is>
      </c>
      <c r="B177" s="4" t="inlineStr">
        <is>
          <t>MWI</t>
        </is>
      </c>
      <c r="C177" s="4" t="inlineStr">
        <is>
          <t>África</t>
        </is>
      </c>
      <c r="D177" s="5" t="n">
        <v>118484</v>
      </c>
      <c r="E177" s="5" t="n">
        <v>20405318</v>
      </c>
      <c r="F177" s="6">
        <f>IF(AND(ISNUMBER(D177),D177&gt;0),E177/D177,"")</f>
        <v/>
      </c>
      <c r="G177" s="5" t="n">
        <v>2686</v>
      </c>
      <c r="H177" s="6">
        <f>IF(AND(ISNUMBER(G177),ISNUMBER(E177)),G177/E177*100000,"")</f>
        <v/>
      </c>
      <c r="I177" s="7">
        <f>IF(AND(ISNUMBER(H177),E177&gt;=1000000),COUNTIFS($E$2:$E$235,"&gt;=1000000",$H$2:$H$235,"&gt;"&amp;H177)+1,"")</f>
        <v/>
      </c>
      <c r="J177" s="6" t="n">
        <v>114.1</v>
      </c>
      <c r="K177" s="7">
        <f>IF(AND(ISNUMBER(J177),E177&gt;=1000000),COUNTIFS($E$2:$E$235,"&gt;=1000000",$J$2:$J$235,"&gt;"&amp;J177)+1,"")</f>
        <v/>
      </c>
      <c r="L177" s="6" t="n">
        <v>167.4</v>
      </c>
      <c r="M177" s="5" t="n">
        <v>44726</v>
      </c>
      <c r="N177" s="6" t="n">
        <v>219.2</v>
      </c>
      <c r="O177" s="8" t="n">
        <v>44272</v>
      </c>
      <c r="P177" s="7">
        <f>IF(ISNUMBER(O177),O177-DATE(2020,12,8),"")</f>
        <v/>
      </c>
      <c r="Q177" s="6" t="n">
        <v>0.21</v>
      </c>
      <c r="R177" s="6" t="n">
        <v>3.46</v>
      </c>
      <c r="S177" s="8" t="n"/>
      <c r="T177" s="8" t="n"/>
      <c r="U177" s="6" t="n">
        <v>18.1</v>
      </c>
      <c r="V177" s="5" t="n">
        <v>1095.042</v>
      </c>
    </row>
    <row r="178" ht="15.75" customHeight="1" s="14">
      <c r="A178" s="4" t="inlineStr">
        <is>
          <t>Pakistan</t>
        </is>
      </c>
      <c r="B178" s="4" t="inlineStr">
        <is>
          <t>PAK</t>
        </is>
      </c>
      <c r="C178" s="4" t="inlineStr">
        <is>
          <t>Ásia</t>
        </is>
      </c>
      <c r="D178" s="5" t="n">
        <v>796095</v>
      </c>
      <c r="E178" s="5" t="n">
        <v>235824864</v>
      </c>
      <c r="F178" s="6">
        <f>IF(AND(ISNUMBER(D178),D178&gt;0),E178/D178,"")</f>
        <v/>
      </c>
      <c r="G178" s="5" t="n">
        <v>30656</v>
      </c>
      <c r="H178" s="6">
        <f>IF(AND(ISNUMBER(G178),ISNUMBER(E178)),G178/E178*100000,"")</f>
        <v/>
      </c>
      <c r="I178" s="7">
        <f>IF(AND(ISNUMBER(H178),E178&gt;=1000000),COUNTIFS($E$2:$E$235,"&gt;=1000000",$H$2:$H$235,"&gt;"&amp;H178)+1,"")</f>
        <v/>
      </c>
      <c r="J178" s="6" t="n">
        <v>241.4</v>
      </c>
      <c r="K178" s="7">
        <f>IF(AND(ISNUMBER(J178),E178&gt;=1000000),COUNTIFS($E$2:$E$235,"&gt;=1000000",$J$2:$J$235,"&gt;"&amp;J178)+1,"")</f>
        <v/>
      </c>
      <c r="L178" s="6" t="n">
        <v>284.5</v>
      </c>
      <c r="M178" s="5" t="n">
        <v>776801</v>
      </c>
      <c r="N178" s="6" t="n">
        <v>329.4</v>
      </c>
      <c r="O178" s="8" t="n">
        <v>44230</v>
      </c>
      <c r="P178" s="7">
        <f>IF(ISNUMBER(O178),O178-DATE(2020,12,8),"")</f>
        <v/>
      </c>
      <c r="Q178" s="6" t="n">
        <v>1.32</v>
      </c>
      <c r="R178" s="6" t="n">
        <v>29.93</v>
      </c>
      <c r="S178" s="8" t="n">
        <v>44661</v>
      </c>
      <c r="T178" s="8" t="n"/>
      <c r="U178" s="6" t="n">
        <v>23.5</v>
      </c>
      <c r="V178" s="5" t="n">
        <v>5034.708</v>
      </c>
    </row>
    <row r="179" ht="15.75" customHeight="1" s="14">
      <c r="A179" s="4" t="inlineStr">
        <is>
          <t>Gabon</t>
        </is>
      </c>
      <c r="B179" s="4" t="inlineStr">
        <is>
          <t>GAB</t>
        </is>
      </c>
      <c r="C179" s="4" t="inlineStr">
        <is>
          <t>África</t>
        </is>
      </c>
      <c r="D179" s="5" t="n">
        <v>267668</v>
      </c>
      <c r="E179" s="5" t="n">
        <v>2388997</v>
      </c>
      <c r="F179" s="6">
        <f>IF(AND(ISNUMBER(D179),D179&gt;0),E179/D179,"")</f>
        <v/>
      </c>
      <c r="G179" s="5" t="n">
        <v>307</v>
      </c>
      <c r="H179" s="6">
        <f>IF(AND(ISNUMBER(G179),ISNUMBER(E179)),G179/E179*100000,"")</f>
        <v/>
      </c>
      <c r="I179" s="7">
        <f>IF(AND(ISNUMBER(H179),E179&gt;=1000000),COUNTIFS($E$2:$E$235,"&gt;=1000000",$H$2:$H$235,"&gt;"&amp;H179)+1,"")</f>
        <v/>
      </c>
      <c r="J179" s="6" t="n">
        <v>66.8</v>
      </c>
      <c r="K179" s="7">
        <f>IF(AND(ISNUMBER(J179),E179&gt;=1000000),COUNTIFS($E$2:$E$235,"&gt;=1000000",$J$2:$J$235,"&gt;"&amp;J179)+1,"")</f>
        <v/>
      </c>
      <c r="L179" s="6" t="n">
        <v>106</v>
      </c>
      <c r="M179" s="5" t="n">
        <v>2943</v>
      </c>
      <c r="N179" s="6" t="n">
        <v>123.2</v>
      </c>
      <c r="O179" s="8" t="n">
        <v>44278</v>
      </c>
      <c r="P179" s="7">
        <f>IF(ISNUMBER(O179),O179-DATE(2020,12,8),"")</f>
        <v/>
      </c>
      <c r="Q179" s="6" t="n">
        <v>0.76</v>
      </c>
      <c r="R179" s="6" t="n">
        <v>7.25</v>
      </c>
      <c r="S179" s="8" t="n"/>
      <c r="T179" s="8" t="n"/>
      <c r="U179" s="6" t="n">
        <v>23.1</v>
      </c>
      <c r="V179" s="5" t="n">
        <v>16562.413</v>
      </c>
    </row>
    <row r="180" ht="15.75" customHeight="1" s="14">
      <c r="A180" s="4" t="inlineStr">
        <is>
          <t>Cook Islands</t>
        </is>
      </c>
      <c r="B180" s="4" t="inlineStr">
        <is>
          <t>COK</t>
        </is>
      </c>
      <c r="C180" s="4" t="inlineStr">
        <is>
          <t>Oceania</t>
        </is>
      </c>
      <c r="D180" s="5" t="n">
        <v>236</v>
      </c>
      <c r="E180" s="5" t="n">
        <v>17032</v>
      </c>
      <c r="F180" s="6">
        <f>IF(AND(ISNUMBER(D180),D180&gt;0),E180/D180,"")</f>
        <v/>
      </c>
      <c r="G180" s="5" t="n">
        <v>2</v>
      </c>
      <c r="H180" s="6">
        <f>IF(AND(ISNUMBER(G180),ISNUMBER(E180)),G180/E180*100000,"")</f>
        <v/>
      </c>
      <c r="I180" s="7">
        <f>IF(AND(ISNUMBER(H180),E180&gt;=1000000),COUNTIFS($E$2:$E$235,"&gt;=1000000",$H$2:$H$235,"&gt;"&amp;H180)+1,"")</f>
        <v/>
      </c>
      <c r="J180" s="6" t="n">
        <v>1.1</v>
      </c>
      <c r="K180" s="7">
        <f>IF(AND(ISNUMBER(J180),E180&gt;=1000000),COUNTIFS($E$2:$E$235,"&gt;=1000000",$J$2:$J$235,"&gt;"&amp;J180)+1,"")</f>
        <v/>
      </c>
      <c r="L180" s="6" t="n">
        <v>74.09999999999999</v>
      </c>
      <c r="M180" s="5" t="n">
        <v>1</v>
      </c>
      <c r="N180" s="6" t="n">
        <v>7.5</v>
      </c>
      <c r="O180" s="8" t="n">
        <v>44341</v>
      </c>
      <c r="P180" s="7">
        <f>IF(ISNUMBER(O180),O180-DATE(2020,12,8),"")</f>
        <v/>
      </c>
      <c r="Q180" s="6" t="n">
        <v>53.94</v>
      </c>
      <c r="R180" s="6" t="n">
        <v>73.38</v>
      </c>
      <c r="S180" s="8" t="n">
        <v>44376</v>
      </c>
      <c r="T180" s="8" t="n">
        <v>44550</v>
      </c>
      <c r="U180" s="6" t="n"/>
      <c r="V180" s="5" t="n"/>
    </row>
    <row r="181" ht="15.75" customHeight="1" s="14">
      <c r="A181" s="4" t="inlineStr">
        <is>
          <t>Senegal</t>
        </is>
      </c>
      <c r="B181" s="4" t="inlineStr">
        <is>
          <t>SEN</t>
        </is>
      </c>
      <c r="C181" s="4" t="inlineStr">
        <is>
          <t>África</t>
        </is>
      </c>
      <c r="D181" s="5" t="n">
        <v>196722</v>
      </c>
      <c r="E181" s="5" t="n">
        <v>17316452</v>
      </c>
      <c r="F181" s="6">
        <f>IF(AND(ISNUMBER(D181),D181&gt;0),E181/D181,"")</f>
        <v/>
      </c>
      <c r="G181" s="5" t="n">
        <v>1971</v>
      </c>
      <c r="H181" s="6">
        <f>IF(AND(ISNUMBER(G181),ISNUMBER(E181)),G181/E181*100000,"")</f>
        <v/>
      </c>
      <c r="I181" s="7">
        <f>IF(AND(ISNUMBER(H181),E181&gt;=1000000),COUNTIFS($E$2:$E$235,"&gt;=1000000",$H$2:$H$235,"&gt;"&amp;H181)+1,"")</f>
        <v/>
      </c>
      <c r="J181" s="6" t="n">
        <v>84.2</v>
      </c>
      <c r="K181" s="7">
        <f>IF(AND(ISNUMBER(J181),E181&gt;=1000000),COUNTIFS($E$2:$E$235,"&gt;=1000000",$J$2:$J$235,"&gt;"&amp;J181)+1,"")</f>
        <v/>
      </c>
      <c r="L181" s="6" t="n">
        <v>124.1</v>
      </c>
      <c r="M181" s="5" t="n">
        <v>30063</v>
      </c>
      <c r="N181" s="6" t="n">
        <v>173.6</v>
      </c>
      <c r="O181" s="8" t="n">
        <v>44250</v>
      </c>
      <c r="P181" s="7">
        <f>IF(ISNUMBER(O181),O181-DATE(2020,12,8),"")</f>
        <v/>
      </c>
      <c r="Q181" s="6" t="n">
        <v>0.86</v>
      </c>
      <c r="R181" s="6" t="n">
        <v>5.3</v>
      </c>
      <c r="S181" s="8" t="n"/>
      <c r="T181" s="8" t="n"/>
      <c r="U181" s="6" t="n">
        <v>18.7</v>
      </c>
      <c r="V181" s="5" t="n">
        <v>2470.58</v>
      </c>
    </row>
    <row r="182" ht="15.75" customHeight="1" s="14">
      <c r="A182" s="4" t="inlineStr">
        <is>
          <t>Tonga</t>
        </is>
      </c>
      <c r="B182" s="4" t="inlineStr">
        <is>
          <t>TON</t>
        </is>
      </c>
      <c r="C182" s="4" t="inlineStr">
        <is>
          <t>Oceania</t>
        </is>
      </c>
      <c r="D182" s="5" t="n">
        <v>650</v>
      </c>
      <c r="E182" s="5" t="n">
        <v>106867</v>
      </c>
      <c r="F182" s="6">
        <f>IF(AND(ISNUMBER(D182),D182&gt;0),E182/D182,"")</f>
        <v/>
      </c>
      <c r="G182" s="5" t="n">
        <v>12</v>
      </c>
      <c r="H182" s="6">
        <f>IF(AND(ISNUMBER(G182),ISNUMBER(E182)),G182/E182*100000,"")</f>
        <v/>
      </c>
      <c r="I182" s="7">
        <f>IF(AND(ISNUMBER(H182),E182&gt;=1000000),COUNTIFS($E$2:$E$235,"&gt;=1000000",$H$2:$H$235,"&gt;"&amp;H182)+1,"")</f>
        <v/>
      </c>
      <c r="J182" s="6" t="n">
        <v>-31.4</v>
      </c>
      <c r="K182" s="7">
        <f>IF(AND(ISNUMBER(J182),E182&gt;=1000000),COUNTIFS($E$2:$E$235,"&gt;=1000000",$J$2:$J$235,"&gt;"&amp;J182)+1,"")</f>
        <v/>
      </c>
      <c r="L182" s="6" t="n">
        <v>32.5</v>
      </c>
      <c r="M182" s="5" t="n">
        <v>-3</v>
      </c>
      <c r="N182" s="6" t="n">
        <v>-3</v>
      </c>
      <c r="O182" s="8" t="n">
        <v>44306</v>
      </c>
      <c r="P182" s="7">
        <f>IF(ISNUMBER(O182),O182-DATE(2020,12,8),"")</f>
        <v/>
      </c>
      <c r="Q182" s="6" t="n">
        <v>1.26</v>
      </c>
      <c r="R182" s="6" t="n">
        <v>52.99</v>
      </c>
      <c r="S182" s="8" t="n">
        <v>44550</v>
      </c>
      <c r="T182" s="8" t="n">
        <v>44767</v>
      </c>
      <c r="U182" s="6" t="n">
        <v>22.3</v>
      </c>
      <c r="V182" s="5" t="n">
        <v>5425.621</v>
      </c>
    </row>
    <row r="183" ht="15.75" customHeight="1" s="14">
      <c r="A183" s="4" t="inlineStr">
        <is>
          <t>Equatorial Guinea</t>
        </is>
      </c>
      <c r="B183" s="4" t="inlineStr">
        <is>
          <t>GNQ</t>
        </is>
      </c>
      <c r="C183" s="4" t="inlineStr">
        <is>
          <t>África</t>
        </is>
      </c>
      <c r="D183" s="5" t="n">
        <v>28051</v>
      </c>
      <c r="E183" s="5" t="n">
        <v>1674916</v>
      </c>
      <c r="F183" s="6">
        <f>IF(AND(ISNUMBER(D183),D183&gt;0),E183/D183,"")</f>
        <v/>
      </c>
      <c r="G183" s="5" t="n">
        <v>183</v>
      </c>
      <c r="H183" s="6">
        <f>IF(AND(ISNUMBER(G183),ISNUMBER(E183)),G183/E183*100000,"")</f>
        <v/>
      </c>
      <c r="I183" s="7">
        <f>IF(AND(ISNUMBER(H183),E183&gt;=1000000),COUNTIFS($E$2:$E$235,"&gt;=1000000",$H$2:$H$235,"&gt;"&amp;H183)+1,"")</f>
        <v/>
      </c>
      <c r="J183" s="6" t="n">
        <v>65.09999999999999</v>
      </c>
      <c r="K183" s="7">
        <f>IF(AND(ISNUMBER(J183),E183&gt;=1000000),COUNTIFS($E$2:$E$235,"&gt;=1000000",$J$2:$J$235,"&gt;"&amp;J183)+1,"")</f>
        <v/>
      </c>
      <c r="L183" s="6" t="n">
        <v>85.59999999999999</v>
      </c>
      <c r="M183" s="5" t="n">
        <v>1735</v>
      </c>
      <c r="N183" s="6" t="n">
        <v>103.6</v>
      </c>
      <c r="O183" s="8" t="n">
        <v>44271</v>
      </c>
      <c r="P183" s="7">
        <f>IF(ISNUMBER(O183),O183-DATE(2020,12,8),"")</f>
        <v/>
      </c>
      <c r="Q183" s="6" t="n">
        <v>6.84</v>
      </c>
      <c r="R183" s="6" t="n">
        <v>12.14</v>
      </c>
      <c r="S183" s="8" t="n"/>
      <c r="T183" s="8" t="n"/>
      <c r="U183" s="6" t="n">
        <v>22.4</v>
      </c>
      <c r="V183" s="5" t="n">
        <v>22604.873</v>
      </c>
    </row>
    <row r="184" ht="15.75" customHeight="1" s="14">
      <c r="A184" s="4" t="inlineStr">
        <is>
          <t>Sudan</t>
        </is>
      </c>
      <c r="B184" s="4" t="inlineStr">
        <is>
          <t>SDN</t>
        </is>
      </c>
      <c r="C184" s="4" t="inlineStr">
        <is>
          <t>África</t>
        </is>
      </c>
      <c r="D184" s="5" t="n">
        <v>1886068</v>
      </c>
      <c r="E184" s="5" t="n">
        <v>46874200</v>
      </c>
      <c r="F184" s="6">
        <f>IF(AND(ISNUMBER(D184),D184&gt;0),E184/D184,"")</f>
        <v/>
      </c>
      <c r="G184" s="5" t="n">
        <v>5046</v>
      </c>
      <c r="H184" s="6">
        <f>IF(AND(ISNUMBER(G184),ISNUMBER(E184)),G184/E184*100000,"")</f>
        <v/>
      </c>
      <c r="I184" s="7">
        <f>IF(AND(ISNUMBER(H184),E184&gt;=1000000),COUNTIFS($E$2:$E$235,"&gt;=1000000",$H$2:$H$235,"&gt;"&amp;H184)+1,"")</f>
        <v/>
      </c>
      <c r="J184" s="6" t="n">
        <v>205.1</v>
      </c>
      <c r="K184" s="7">
        <f>IF(AND(ISNUMBER(J184),E184&gt;=1000000),COUNTIFS($E$2:$E$235,"&gt;=1000000",$J$2:$J$235,"&gt;"&amp;J184)+1,"")</f>
        <v/>
      </c>
      <c r="L184" s="6" t="n">
        <v>271.1</v>
      </c>
      <c r="M184" s="5" t="n">
        <v>157818</v>
      </c>
      <c r="N184" s="6" t="n">
        <v>336.7</v>
      </c>
      <c r="O184" s="8" t="n">
        <v>44266</v>
      </c>
      <c r="P184" s="7">
        <f>IF(ISNUMBER(O184),O184-DATE(2020,12,8),"")</f>
        <v/>
      </c>
      <c r="Q184" s="6" t="n">
        <v>0.26</v>
      </c>
      <c r="R184" s="6" t="n">
        <v>2.63</v>
      </c>
      <c r="S184" s="8" t="n"/>
      <c r="T184" s="8" t="n"/>
      <c r="U184" s="6" t="n">
        <v>19.7</v>
      </c>
      <c r="V184" s="5" t="n">
        <v>4466.507</v>
      </c>
    </row>
    <row r="185" ht="15.75" customHeight="1" s="14">
      <c r="A185" s="4" t="inlineStr">
        <is>
          <t>Rwanda</t>
        </is>
      </c>
      <c r="B185" s="4" t="inlineStr">
        <is>
          <t>RWA</t>
        </is>
      </c>
      <c r="C185" s="4" t="inlineStr">
        <is>
          <t>África</t>
        </is>
      </c>
      <c r="D185" s="5" t="n">
        <v>26338</v>
      </c>
      <c r="E185" s="5" t="n">
        <v>13776702</v>
      </c>
      <c r="F185" s="6">
        <f>IF(AND(ISNUMBER(D185),D185&gt;0),E185/D185,"")</f>
        <v/>
      </c>
      <c r="G185" s="5" t="n">
        <v>1468</v>
      </c>
      <c r="H185" s="6">
        <f>IF(AND(ISNUMBER(G185),ISNUMBER(E185)),G185/E185*100000,"")</f>
        <v/>
      </c>
      <c r="I185" s="7">
        <f>IF(AND(ISNUMBER(H185),E185&gt;=1000000),COUNTIFS($E$2:$E$235,"&gt;=1000000",$H$2:$H$235,"&gt;"&amp;H185)+1,"")</f>
        <v/>
      </c>
      <c r="J185" s="6" t="n">
        <v>124.2</v>
      </c>
      <c r="K185" s="7">
        <f>IF(AND(ISNUMBER(J185),E185&gt;=1000000),COUNTIFS($E$2:$E$235,"&gt;=1000000",$J$2:$J$235,"&gt;"&amp;J185)+1,"")</f>
        <v/>
      </c>
      <c r="L185" s="6" t="n">
        <v>175.1</v>
      </c>
      <c r="M185" s="5" t="n">
        <v>34481</v>
      </c>
      <c r="N185" s="6" t="n">
        <v>250.3</v>
      </c>
      <c r="O185" s="8" t="n">
        <v>44243</v>
      </c>
      <c r="P185" s="7">
        <f>IF(ISNUMBER(O185),O185-DATE(2020,12,8),"")</f>
        <v/>
      </c>
      <c r="Q185" s="6" t="n">
        <v>1.66</v>
      </c>
      <c r="R185" s="6" t="n">
        <v>39.45</v>
      </c>
      <c r="S185" s="8" t="n">
        <v>44588</v>
      </c>
      <c r="T185" s="8" t="n">
        <v>44927</v>
      </c>
      <c r="U185" s="6" t="n">
        <v>20.3</v>
      </c>
      <c r="V185" s="5" t="n">
        <v>1854.211</v>
      </c>
    </row>
    <row r="186" ht="15.75" customHeight="1" s="14">
      <c r="A186" s="4" t="inlineStr">
        <is>
          <t>Kenya</t>
        </is>
      </c>
      <c r="B186" s="4" t="inlineStr">
        <is>
          <t>KEN</t>
        </is>
      </c>
      <c r="C186" s="4" t="inlineStr">
        <is>
          <t>África</t>
        </is>
      </c>
      <c r="D186" s="5" t="n">
        <v>580367</v>
      </c>
      <c r="E186" s="5" t="n">
        <v>54027484</v>
      </c>
      <c r="F186" s="6">
        <f>IF(AND(ISNUMBER(D186),D186&gt;0),E186/D186,"")</f>
        <v/>
      </c>
      <c r="G186" s="5" t="n">
        <v>5689</v>
      </c>
      <c r="H186" s="6">
        <f>IF(AND(ISNUMBER(G186),ISNUMBER(E186)),G186/E186*100000,"")</f>
        <v/>
      </c>
      <c r="I186" s="7">
        <f>IF(AND(ISNUMBER(H186),E186&gt;=1000000),COUNTIFS($E$2:$E$235,"&gt;=1000000",$H$2:$H$235,"&gt;"&amp;H186)+1,"")</f>
        <v/>
      </c>
      <c r="J186" s="6" t="n">
        <v>129.6</v>
      </c>
      <c r="K186" s="7">
        <f>IF(AND(ISNUMBER(J186),E186&gt;=1000000),COUNTIFS($E$2:$E$235,"&gt;=1000000",$J$2:$J$235,"&gt;"&amp;J186)+1,"")</f>
        <v/>
      </c>
      <c r="L186" s="6" t="n">
        <v>214.9</v>
      </c>
      <c r="M186" s="5" t="n">
        <v>181639</v>
      </c>
      <c r="N186" s="6" t="n">
        <v>336.2</v>
      </c>
      <c r="O186" s="8" t="n">
        <v>44260</v>
      </c>
      <c r="P186" s="7">
        <f>IF(ISNUMBER(O186),O186-DATE(2020,12,8),"")</f>
        <v/>
      </c>
      <c r="Q186" s="6" t="n">
        <v>0.6899999999999999</v>
      </c>
      <c r="R186" s="6" t="n">
        <v>7.69</v>
      </c>
      <c r="S186" s="8" t="n"/>
      <c r="T186" s="8" t="n"/>
      <c r="U186" s="6" t="n">
        <v>20</v>
      </c>
      <c r="V186" s="5" t="n">
        <v>2993.028</v>
      </c>
    </row>
    <row r="187" ht="15.75" customHeight="1" s="14">
      <c r="A187" s="4" t="inlineStr">
        <is>
          <t>East Timor</t>
        </is>
      </c>
      <c r="B187" s="4" t="inlineStr">
        <is>
          <t>TLS</t>
        </is>
      </c>
      <c r="C187" s="4" t="inlineStr">
        <is>
          <t>Ásia</t>
        </is>
      </c>
      <c r="D187" s="5" t="n">
        <v>14874</v>
      </c>
      <c r="E187" s="5" t="n">
        <v>1341298</v>
      </c>
      <c r="F187" s="6">
        <f>IF(AND(ISNUMBER(D187),D187&gt;0),E187/D187,"")</f>
        <v/>
      </c>
      <c r="G187" s="5" t="n">
        <v>138</v>
      </c>
      <c r="H187" s="6">
        <f>IF(AND(ISNUMBER(G187),ISNUMBER(E187)),G187/E187*100000,"")</f>
        <v/>
      </c>
      <c r="I187" s="7">
        <f>IF(AND(ISNUMBER(H187),E187&gt;=1000000),COUNTIFS($E$2:$E$235,"&gt;=1000000",$H$2:$H$235,"&gt;"&amp;H187)+1,"")</f>
        <v/>
      </c>
      <c r="J187" s="6" t="n">
        <v>94.40000000000001</v>
      </c>
      <c r="K187" s="7">
        <f>IF(AND(ISNUMBER(J187),E187&gt;=1000000),COUNTIFS($E$2:$E$235,"&gt;=1000000",$J$2:$J$235,"&gt;"&amp;J187)+1,"")</f>
        <v/>
      </c>
      <c r="L187" s="6" t="n">
        <v>128.2</v>
      </c>
      <c r="M187" s="5" t="n">
        <v>2120</v>
      </c>
      <c r="N187" s="6" t="n">
        <v>158.1</v>
      </c>
      <c r="O187" s="8" t="n">
        <v>44300</v>
      </c>
      <c r="P187" s="7">
        <f>IF(ISNUMBER(O187),O187-DATE(2020,12,8),"")</f>
        <v/>
      </c>
      <c r="Q187" s="6" t="n">
        <v>1.92</v>
      </c>
      <c r="R187" s="6" t="n">
        <v>39.74</v>
      </c>
      <c r="S187" s="8" t="n">
        <v>44712</v>
      </c>
      <c r="T187" s="8" t="n"/>
      <c r="U187" s="6" t="n">
        <v>18</v>
      </c>
      <c r="V187" s="5" t="n">
        <v>6570.102</v>
      </c>
    </row>
    <row r="188" ht="15.75" customHeight="1" s="14">
      <c r="A188" s="4" t="inlineStr">
        <is>
          <t>Laos</t>
        </is>
      </c>
      <c r="B188" s="4" t="inlineStr">
        <is>
          <t>LAO</t>
        </is>
      </c>
      <c r="C188" s="4" t="inlineStr">
        <is>
          <t>Ásia</t>
        </is>
      </c>
      <c r="D188" s="5" t="n">
        <v>236800</v>
      </c>
      <c r="E188" s="5" t="n">
        <v>7529477</v>
      </c>
      <c r="F188" s="6">
        <f>IF(AND(ISNUMBER(D188),D188&gt;0),E188/D188,"")</f>
        <v/>
      </c>
      <c r="G188" s="5" t="n">
        <v>671</v>
      </c>
      <c r="H188" s="6">
        <f>IF(AND(ISNUMBER(G188),ISNUMBER(E188)),G188/E188*100000,"")</f>
        <v/>
      </c>
      <c r="I188" s="7">
        <f>IF(AND(ISNUMBER(H188),E188&gt;=1000000),COUNTIFS($E$2:$E$235,"&gt;=1000000",$H$2:$H$235,"&gt;"&amp;H188)+1,"")</f>
        <v/>
      </c>
      <c r="J188" s="6" t="n">
        <v>108.6</v>
      </c>
      <c r="K188" s="7">
        <f>IF(AND(ISNUMBER(J188),E188&gt;=1000000),COUNTIFS($E$2:$E$235,"&gt;=1000000",$J$2:$J$235,"&gt;"&amp;J188)+1,"")</f>
        <v/>
      </c>
      <c r="L188" s="6" t="n">
        <v>298.4</v>
      </c>
      <c r="M188" s="5" t="n">
        <v>35363</v>
      </c>
      <c r="N188" s="6" t="n">
        <v>469.7</v>
      </c>
      <c r="O188" s="8" t="n">
        <v>44272</v>
      </c>
      <c r="P188" s="7">
        <f>IF(ISNUMBER(O188),O188-DATE(2020,12,8),"")</f>
        <v/>
      </c>
      <c r="Q188" s="6" t="n">
        <v>7.04</v>
      </c>
      <c r="R188" s="6" t="n">
        <v>41.16</v>
      </c>
      <c r="S188" s="8" t="n">
        <v>44579</v>
      </c>
      <c r="T188" s="8" t="n"/>
      <c r="U188" s="6" t="n">
        <v>24.4</v>
      </c>
      <c r="V188" s="5" t="n">
        <v>6397.36</v>
      </c>
    </row>
    <row r="189" ht="15.75" customHeight="1" s="14">
      <c r="A189" s="4" t="inlineStr">
        <is>
          <t>Tuvalu</t>
        </is>
      </c>
      <c r="B189" s="4" t="inlineStr">
        <is>
          <t>TUV</t>
        </is>
      </c>
      <c r="C189" s="4" t="inlineStr">
        <is>
          <t>Oceania</t>
        </is>
      </c>
      <c r="D189" s="5" t="n">
        <v>26</v>
      </c>
      <c r="E189" s="5" t="n">
        <v>11335</v>
      </c>
      <c r="F189" s="6">
        <f>IF(AND(ISNUMBER(D189),D189&gt;0),E189/D189,"")</f>
        <v/>
      </c>
      <c r="G189" s="5" t="n">
        <v>1</v>
      </c>
      <c r="H189" s="6">
        <f>IF(AND(ISNUMBER(G189),ISNUMBER(E189)),G189/E189*100000,"")</f>
        <v/>
      </c>
      <c r="I189" s="7">
        <f>IF(AND(ISNUMBER(H189),E189&gt;=1000000),COUNTIFS($E$2:$E$235,"&gt;=1000000",$H$2:$H$235,"&gt;"&amp;H189)+1,"")</f>
        <v/>
      </c>
      <c r="J189" s="6" t="n">
        <v>52.7</v>
      </c>
      <c r="K189" s="7">
        <f>IF(AND(ISNUMBER(J189),E189&gt;=1000000),COUNTIFS($E$2:$E$235,"&gt;=1000000",$J$2:$J$235,"&gt;"&amp;J189)+1,"")</f>
        <v/>
      </c>
      <c r="L189" s="6" t="n">
        <v>90</v>
      </c>
      <c r="M189" s="5" t="n">
        <v>14</v>
      </c>
      <c r="N189" s="6" t="n">
        <v>123.3</v>
      </c>
      <c r="O189" s="8" t="n">
        <v>44313</v>
      </c>
      <c r="P189" s="7">
        <f>IF(ISNUMBER(O189),O189-DATE(2020,12,8),"")</f>
        <v/>
      </c>
      <c r="Q189" s="6" t="n"/>
      <c r="R189" s="6" t="n">
        <v>51.91</v>
      </c>
      <c r="S189" s="8" t="n">
        <v>44491</v>
      </c>
      <c r="T189" s="8" t="n">
        <v>44763</v>
      </c>
      <c r="U189" s="6" t="n"/>
      <c r="V189" s="5" t="n">
        <v>3575.104</v>
      </c>
    </row>
    <row r="190" ht="15.75" customHeight="1" s="14">
      <c r="A190" s="4" t="inlineStr">
        <is>
          <t>China</t>
        </is>
      </c>
      <c r="B190" s="4" t="inlineStr">
        <is>
          <t>CHN</t>
        </is>
      </c>
      <c r="C190" s="4" t="inlineStr">
        <is>
          <t>Ásia</t>
        </is>
      </c>
      <c r="D190" s="5" t="n">
        <v>9572900</v>
      </c>
      <c r="E190" s="5" t="n">
        <v>1425887360</v>
      </c>
      <c r="F190" s="6">
        <f>IF(AND(ISNUMBER(D190),D190&gt;0),E190/D190,"")</f>
        <v/>
      </c>
      <c r="G190" s="5" t="n">
        <v>122304</v>
      </c>
      <c r="H190" s="6">
        <f>IF(AND(ISNUMBER(G190),ISNUMBER(E190)),G190/E190*100000,"")</f>
        <v/>
      </c>
      <c r="I190" s="7">
        <f>IF(AND(ISNUMBER(H190),E190&gt;=1000000),COUNTIFS($E$2:$E$235,"&gt;=1000000",$H$2:$H$235,"&gt;"&amp;H190)+1,"")</f>
        <v/>
      </c>
      <c r="J190" s="6" t="n">
        <v>22.5</v>
      </c>
      <c r="K190" s="7">
        <f>IF(AND(ISNUMBER(J190),E190&gt;=1000000),COUNTIFS($E$2:$E$235,"&gt;=1000000",$J$2:$J$235,"&gt;"&amp;J190)+1,"")</f>
        <v/>
      </c>
      <c r="L190" s="6" t="n">
        <v>86.3</v>
      </c>
      <c r="M190" s="5" t="n">
        <v>2643474</v>
      </c>
      <c r="N190" s="6" t="n">
        <v>185.4</v>
      </c>
      <c r="O190" s="8" t="n">
        <v>44180</v>
      </c>
      <c r="P190" s="7">
        <f>IF(ISNUMBER(O190),O190-DATE(2020,12,8),"")</f>
        <v/>
      </c>
      <c r="Q190" s="6" t="n"/>
      <c r="R190" s="6" t="n">
        <v>84.68000000000001</v>
      </c>
      <c r="S190" s="8" t="n">
        <v>44420</v>
      </c>
      <c r="T190" s="8" t="n">
        <v>44454</v>
      </c>
      <c r="U190" s="6" t="n">
        <v>38.7</v>
      </c>
      <c r="V190" s="5" t="n">
        <v>15308.712</v>
      </c>
    </row>
    <row r="191" ht="15.75" customHeight="1" s="14">
      <c r="A191" s="4" t="inlineStr">
        <is>
          <t>Guinea-Bissau</t>
        </is>
      </c>
      <c r="B191" s="4" t="inlineStr">
        <is>
          <t>GNB</t>
        </is>
      </c>
      <c r="C191" s="4" t="inlineStr">
        <is>
          <t>África</t>
        </is>
      </c>
      <c r="D191" s="5" t="n">
        <v>36125</v>
      </c>
      <c r="E191" s="5" t="n">
        <v>2105580</v>
      </c>
      <c r="F191" s="6">
        <f>IF(AND(ISNUMBER(D191),D191&gt;0),E191/D191,"")</f>
        <v/>
      </c>
      <c r="G191" s="5" t="n">
        <v>177</v>
      </c>
      <c r="H191" s="6">
        <f>IF(AND(ISNUMBER(G191),ISNUMBER(E191)),G191/E191*100000,"")</f>
        <v/>
      </c>
      <c r="I191" s="7">
        <f>IF(AND(ISNUMBER(H191),E191&gt;=1000000),COUNTIFS($E$2:$E$235,"&gt;=1000000",$H$2:$H$235,"&gt;"&amp;H191)+1,"")</f>
        <v/>
      </c>
      <c r="J191" s="6" t="n">
        <v>93.90000000000001</v>
      </c>
      <c r="K191" s="7">
        <f>IF(AND(ISNUMBER(J191),E191&gt;=1000000),COUNTIFS($E$2:$E$235,"&gt;=1000000",$J$2:$J$235,"&gt;"&amp;J191)+1,"")</f>
        <v/>
      </c>
      <c r="L191" s="6" t="n">
        <v>137.2</v>
      </c>
      <c r="M191" s="5" t="n">
        <v>3946</v>
      </c>
      <c r="N191" s="6" t="n">
        <v>187.4</v>
      </c>
      <c r="O191" s="8" t="n">
        <v>44328</v>
      </c>
      <c r="P191" s="7">
        <f>IF(ISNUMBER(O191),O191-DATE(2020,12,8),"")</f>
        <v/>
      </c>
      <c r="Q191" s="6" t="n">
        <v>0.05</v>
      </c>
      <c r="R191" s="6" t="n">
        <v>1.1</v>
      </c>
      <c r="S191" s="8" t="n"/>
      <c r="T191" s="8" t="n"/>
      <c r="U191" s="6" t="n">
        <v>19.4</v>
      </c>
      <c r="V191" s="5" t="n">
        <v>1548.675</v>
      </c>
    </row>
    <row r="192" ht="15.75" customHeight="1" s="14">
      <c r="A192" s="4" t="inlineStr">
        <is>
          <t>Nauru</t>
        </is>
      </c>
      <c r="B192" s="4" t="inlineStr">
        <is>
          <t>NRU</t>
        </is>
      </c>
      <c r="C192" s="4" t="inlineStr">
        <is>
          <t>Oceania</t>
        </is>
      </c>
      <c r="D192" s="5" t="n">
        <v>21</v>
      </c>
      <c r="E192" s="5" t="n">
        <v>12691</v>
      </c>
      <c r="F192" s="6">
        <f>IF(AND(ISNUMBER(D192),D192&gt;0),E192/D192,"")</f>
        <v/>
      </c>
      <c r="G192" s="5" t="n">
        <v>1</v>
      </c>
      <c r="H192" s="6">
        <f>IF(AND(ISNUMBER(G192),ISNUMBER(E192)),G192/E192*100000,"")</f>
        <v/>
      </c>
      <c r="I192" s="7">
        <f>IF(AND(ISNUMBER(H192),E192&gt;=1000000),COUNTIFS($E$2:$E$235,"&gt;=1000000",$H$2:$H$235,"&gt;"&amp;H192)+1,"")</f>
        <v/>
      </c>
      <c r="J192" s="6" t="n">
        <v>2.5</v>
      </c>
      <c r="K192" s="7">
        <f>IF(AND(ISNUMBER(J192),E192&gt;=1000000),COUNTIFS($E$2:$E$235,"&gt;=1000000",$J$2:$J$235,"&gt;"&amp;J192)+1,"")</f>
        <v/>
      </c>
      <c r="L192" s="6" t="n">
        <v>34.5</v>
      </c>
      <c r="M192" s="5" t="n">
        <v>2</v>
      </c>
      <c r="N192" s="6" t="n">
        <v>19</v>
      </c>
      <c r="O192" s="8" t="n">
        <v>44295</v>
      </c>
      <c r="P192" s="7">
        <f>IF(ISNUMBER(O192),O192-DATE(2020,12,8),"")</f>
        <v/>
      </c>
      <c r="Q192" s="6" t="n">
        <v>14.29</v>
      </c>
      <c r="R192" s="6" t="n">
        <v>57.13</v>
      </c>
      <c r="S192" s="8" t="n">
        <v>44397</v>
      </c>
      <c r="T192" s="8" t="n">
        <v>44977</v>
      </c>
      <c r="U192" s="6" t="n"/>
      <c r="V192" s="5" t="n">
        <v>12895.635</v>
      </c>
    </row>
    <row r="193" ht="15.75" customHeight="1" s="14">
      <c r="A193" s="4" t="inlineStr">
        <is>
          <t>Somalia</t>
        </is>
      </c>
      <c r="B193" s="4" t="inlineStr">
        <is>
          <t>SOM</t>
        </is>
      </c>
      <c r="C193" s="4" t="inlineStr">
        <is>
          <t>África</t>
        </is>
      </c>
      <c r="D193" s="5" t="n">
        <v>637657</v>
      </c>
      <c r="E193" s="5" t="n">
        <v>17597508</v>
      </c>
      <c r="F193" s="6">
        <f>IF(AND(ISNUMBER(D193),D193&gt;0),E193/D193,"")</f>
        <v/>
      </c>
      <c r="G193" s="5" t="n">
        <v>1361</v>
      </c>
      <c r="H193" s="6">
        <f>IF(AND(ISNUMBER(G193),ISNUMBER(E193)),G193/E193*100000,"")</f>
        <v/>
      </c>
      <c r="I193" s="7">
        <f>IF(AND(ISNUMBER(H193),E193&gt;=1000000),COUNTIFS($E$2:$E$235,"&gt;=1000000",$H$2:$H$235,"&gt;"&amp;H193)+1,"")</f>
        <v/>
      </c>
      <c r="J193" s="6" t="n">
        <v>105.4</v>
      </c>
      <c r="K193" s="7">
        <f>IF(AND(ISNUMBER(J193),E193&gt;=1000000),COUNTIFS($E$2:$E$235,"&gt;=1000000",$J$2:$J$235,"&gt;"&amp;J193)+1,"")</f>
        <v/>
      </c>
      <c r="L193" s="6" t="n">
        <v>157.1</v>
      </c>
      <c r="M193" s="5" t="n">
        <v>38692</v>
      </c>
      <c r="N193" s="6" t="n">
        <v>219.9</v>
      </c>
      <c r="O193" s="8" t="n">
        <v>44303</v>
      </c>
      <c r="P193" s="7">
        <f>IF(ISNUMBER(O193),O193-DATE(2020,12,8),"")</f>
        <v/>
      </c>
      <c r="Q193" s="6" t="n">
        <v>0.4</v>
      </c>
      <c r="R193" s="6" t="n">
        <v>4.6</v>
      </c>
      <c r="S193" s="8" t="n"/>
      <c r="T193" s="8" t="n"/>
      <c r="U193" s="6" t="n">
        <v>16.8</v>
      </c>
      <c r="V193" s="5" t="n"/>
    </row>
    <row r="194" ht="15.75" customHeight="1" s="14">
      <c r="A194" s="4" t="inlineStr">
        <is>
          <t>Uganda</t>
        </is>
      </c>
      <c r="B194" s="4" t="inlineStr">
        <is>
          <t>UGA</t>
        </is>
      </c>
      <c r="C194" s="4" t="inlineStr">
        <is>
          <t>África</t>
        </is>
      </c>
      <c r="D194" s="5" t="n">
        <v>241038</v>
      </c>
      <c r="E194" s="5" t="n">
        <v>47249588</v>
      </c>
      <c r="F194" s="6">
        <f>IF(AND(ISNUMBER(D194),D194&gt;0),E194/D194,"")</f>
        <v/>
      </c>
      <c r="G194" s="5" t="n">
        <v>3632</v>
      </c>
      <c r="H194" s="6">
        <f>IF(AND(ISNUMBER(G194),ISNUMBER(E194)),G194/E194*100000,"")</f>
        <v/>
      </c>
      <c r="I194" s="7">
        <f>IF(AND(ISNUMBER(H194),E194&gt;=1000000),COUNTIFS($E$2:$E$235,"&gt;=1000000",$H$2:$H$235,"&gt;"&amp;H194)+1,"")</f>
        <v/>
      </c>
      <c r="J194" s="6" t="n">
        <v>127.7</v>
      </c>
      <c r="K194" s="7">
        <f>IF(AND(ISNUMBER(J194),E194&gt;=1000000),COUNTIFS($E$2:$E$235,"&gt;=1000000",$J$2:$J$235,"&gt;"&amp;J194)+1,"")</f>
        <v/>
      </c>
      <c r="L194" s="6" t="n">
        <v>200.4</v>
      </c>
      <c r="M194" s="5" t="n">
        <v>130219</v>
      </c>
      <c r="N194" s="6" t="n">
        <v>275.6</v>
      </c>
      <c r="O194" s="8" t="n">
        <v>44265</v>
      </c>
      <c r="P194" s="7">
        <f>IF(ISNUMBER(O194),O194-DATE(2020,12,8),"")</f>
        <v/>
      </c>
      <c r="Q194" s="6" t="n">
        <v>0.01</v>
      </c>
      <c r="R194" s="6" t="n">
        <v>2.98</v>
      </c>
      <c r="S194" s="8" t="n"/>
      <c r="T194" s="8" t="n"/>
      <c r="U194" s="6" t="n">
        <v>16.4</v>
      </c>
      <c r="V194" s="5" t="n">
        <v>1697.707</v>
      </c>
    </row>
    <row r="195" ht="15.75" customHeight="1" s="14">
      <c r="A195" s="4" t="inlineStr">
        <is>
          <t>Haiti</t>
        </is>
      </c>
      <c r="B195" s="4" t="inlineStr">
        <is>
          <t>HTI</t>
        </is>
      </c>
      <c r="C195" s="4" t="inlineStr">
        <is>
          <t>América do Norte</t>
        </is>
      </c>
      <c r="D195" s="5" t="n">
        <v>27750</v>
      </c>
      <c r="E195" s="5" t="n">
        <v>11585003</v>
      </c>
      <c r="F195" s="6">
        <f>IF(AND(ISNUMBER(D195),D195&gt;0),E195/D195,"")</f>
        <v/>
      </c>
      <c r="G195" s="5" t="n">
        <v>860</v>
      </c>
      <c r="H195" s="6">
        <f>IF(AND(ISNUMBER(G195),ISNUMBER(E195)),G195/E195*100000,"")</f>
        <v/>
      </c>
      <c r="I195" s="7">
        <f>IF(AND(ISNUMBER(H195),E195&gt;=1000000),COUNTIFS($E$2:$E$235,"&gt;=1000000",$H$2:$H$235,"&gt;"&amp;H195)+1,"")</f>
        <v/>
      </c>
      <c r="J195" s="6" t="n">
        <v>127.8</v>
      </c>
      <c r="K195" s="7">
        <f>IF(AND(ISNUMBER(J195),E195&gt;=1000000),COUNTIFS($E$2:$E$235,"&gt;=1000000",$J$2:$J$235,"&gt;"&amp;J195)+1,"")</f>
        <v/>
      </c>
      <c r="L195" s="6" t="n">
        <v>164.6</v>
      </c>
      <c r="M195" s="5" t="n">
        <v>22525</v>
      </c>
      <c r="N195" s="6" t="n">
        <v>194.4</v>
      </c>
      <c r="O195" s="8" t="n">
        <v>44393</v>
      </c>
      <c r="P195" s="7">
        <f>IF(ISNUMBER(O195),O195-DATE(2020,12,8),"")</f>
        <v/>
      </c>
      <c r="Q195" s="6" t="n"/>
      <c r="R195" s="6" t="n">
        <v>0.64</v>
      </c>
      <c r="S195" s="8" t="n"/>
      <c r="T195" s="8" t="n"/>
      <c r="U195" s="6" t="n">
        <v>24.3</v>
      </c>
      <c r="V195" s="5" t="n">
        <v>1653.173</v>
      </c>
    </row>
    <row r="196" ht="15.75" customHeight="1" s="14">
      <c r="A196" s="4" t="inlineStr">
        <is>
          <t>Cameroon</t>
        </is>
      </c>
      <c r="B196" s="4" t="inlineStr">
        <is>
          <t>CMR</t>
        </is>
      </c>
      <c r="C196" s="4" t="inlineStr">
        <is>
          <t>África</t>
        </is>
      </c>
      <c r="D196" s="5" t="n">
        <v>475442</v>
      </c>
      <c r="E196" s="5" t="n">
        <v>27914542</v>
      </c>
      <c r="F196" s="6">
        <f>IF(AND(ISNUMBER(D196),D196&gt;0),E196/D196,"")</f>
        <v/>
      </c>
      <c r="G196" s="5" t="n">
        <v>1974</v>
      </c>
      <c r="H196" s="6">
        <f>IF(AND(ISNUMBER(G196),ISNUMBER(E196)),G196/E196*100000,"")</f>
        <v/>
      </c>
      <c r="I196" s="7">
        <f>IF(AND(ISNUMBER(H196),E196&gt;=1000000),COUNTIFS($E$2:$E$235,"&gt;=1000000",$H$2:$H$235,"&gt;"&amp;H196)+1,"")</f>
        <v/>
      </c>
      <c r="J196" s="6" t="n">
        <v>112.9</v>
      </c>
      <c r="K196" s="7">
        <f>IF(AND(ISNUMBER(J196),E196&gt;=1000000),COUNTIFS($E$2:$E$235,"&gt;=1000000",$J$2:$J$235,"&gt;"&amp;J196)+1,"")</f>
        <v/>
      </c>
      <c r="L196" s="6" t="n">
        <v>161.1</v>
      </c>
      <c r="M196" s="5" t="n">
        <v>60909</v>
      </c>
      <c r="N196" s="6" t="n">
        <v>218.2</v>
      </c>
      <c r="O196" s="8" t="n">
        <v>44298</v>
      </c>
      <c r="P196" s="7">
        <f>IF(ISNUMBER(O196),O196-DATE(2020,12,8),"")</f>
        <v/>
      </c>
      <c r="Q196" s="6" t="n">
        <v>0.08</v>
      </c>
      <c r="R196" s="6" t="n">
        <v>2.36</v>
      </c>
      <c r="S196" s="8" t="n"/>
      <c r="T196" s="8" t="n"/>
      <c r="U196" s="6" t="n">
        <v>18.8</v>
      </c>
      <c r="V196" s="5" t="n">
        <v>3364.926</v>
      </c>
    </row>
    <row r="197" ht="15.75" customHeight="1" s="14">
      <c r="A197" s="4" t="inlineStr">
        <is>
          <t>Mozambique</t>
        </is>
      </c>
      <c r="B197" s="4" t="inlineStr">
        <is>
          <t>MOZ</t>
        </is>
      </c>
      <c r="C197" s="4" t="inlineStr">
        <is>
          <t>África</t>
        </is>
      </c>
      <c r="D197" s="5" t="n">
        <v>801590</v>
      </c>
      <c r="E197" s="5" t="n">
        <v>32969520</v>
      </c>
      <c r="F197" s="6">
        <f>IF(AND(ISNUMBER(D197),D197&gt;0),E197/D197,"")</f>
        <v/>
      </c>
      <c r="G197" s="5" t="n">
        <v>2252</v>
      </c>
      <c r="H197" s="6">
        <f>IF(AND(ISNUMBER(G197),ISNUMBER(E197)),G197/E197*100000,"")</f>
        <v/>
      </c>
      <c r="I197" s="7">
        <f>IF(AND(ISNUMBER(H197),E197&gt;=1000000),COUNTIFS($E$2:$E$235,"&gt;=1000000",$H$2:$H$235,"&gt;"&amp;H197)+1,"")</f>
        <v/>
      </c>
      <c r="J197" s="6" t="n">
        <v>147.4</v>
      </c>
      <c r="K197" s="7">
        <f>IF(AND(ISNUMBER(J197),E197&gt;=1000000),COUNTIFS($E$2:$E$235,"&gt;=1000000",$J$2:$J$235,"&gt;"&amp;J197)+1,"")</f>
        <v/>
      </c>
      <c r="L197" s="6" t="n">
        <v>219.3</v>
      </c>
      <c r="M197" s="5" t="n">
        <v>108554</v>
      </c>
      <c r="N197" s="6" t="n">
        <v>329.3</v>
      </c>
      <c r="O197" s="8" t="n">
        <v>44263</v>
      </c>
      <c r="P197" s="7">
        <f>IF(ISNUMBER(O197),O197-DATE(2020,12,8),"")</f>
        <v/>
      </c>
      <c r="Q197" s="6" t="n">
        <v>0.29</v>
      </c>
      <c r="R197" s="6" t="n">
        <v>18.46</v>
      </c>
      <c r="S197" s="8" t="n">
        <v>44892</v>
      </c>
      <c r="T197" s="8" t="n"/>
      <c r="U197" s="6" t="n">
        <v>17.7</v>
      </c>
      <c r="V197" s="5" t="n">
        <v>1136.103</v>
      </c>
    </row>
    <row r="198" ht="15.75" customHeight="1" s="14">
      <c r="A198" s="4" t="inlineStr">
        <is>
          <t>Papua New Guinea</t>
        </is>
      </c>
      <c r="B198" s="4" t="inlineStr">
        <is>
          <t>PNG</t>
        </is>
      </c>
      <c r="C198" s="4" t="inlineStr">
        <is>
          <t>Oceania</t>
        </is>
      </c>
      <c r="D198" s="5" t="n">
        <v>462840</v>
      </c>
      <c r="E198" s="5" t="n">
        <v>10142625</v>
      </c>
      <c r="F198" s="6">
        <f>IF(AND(ISNUMBER(D198),D198&gt;0),E198/D198,"")</f>
        <v/>
      </c>
      <c r="G198" s="5" t="n">
        <v>670</v>
      </c>
      <c r="H198" s="6">
        <f>IF(AND(ISNUMBER(G198),ISNUMBER(E198)),G198/E198*100000,"")</f>
        <v/>
      </c>
      <c r="I198" s="7">
        <f>IF(AND(ISNUMBER(H198),E198&gt;=1000000),COUNTIFS($E$2:$E$235,"&gt;=1000000",$H$2:$H$235,"&gt;"&amp;H198)+1,"")</f>
        <v/>
      </c>
      <c r="J198" s="6" t="n">
        <v>93.09999999999999</v>
      </c>
      <c r="K198" s="7">
        <f>IF(AND(ISNUMBER(J198),E198&gt;=1000000),COUNTIFS($E$2:$E$235,"&gt;=1000000",$J$2:$J$235,"&gt;"&amp;J198)+1,"")</f>
        <v/>
      </c>
      <c r="L198" s="6" t="n">
        <v>139.3</v>
      </c>
      <c r="M198" s="5" t="n">
        <v>17707</v>
      </c>
      <c r="N198" s="6" t="n">
        <v>174.6</v>
      </c>
      <c r="O198" s="8" t="n">
        <v>44286</v>
      </c>
      <c r="P198" s="7">
        <f>IF(ISNUMBER(O198),O198-DATE(2020,12,8),"")</f>
        <v/>
      </c>
      <c r="Q198" s="6" t="n"/>
      <c r="R198" s="6" t="n">
        <v>2.17</v>
      </c>
      <c r="S198" s="8" t="n"/>
      <c r="T198" s="8" t="n"/>
      <c r="U198" s="6" t="n">
        <v>22.6</v>
      </c>
      <c r="V198" s="5" t="n">
        <v>3823.194</v>
      </c>
    </row>
    <row r="199" ht="15.75" customHeight="1" s="14">
      <c r="A199" s="4" t="inlineStr">
        <is>
          <t>Congo</t>
        </is>
      </c>
      <c r="B199" s="4" t="inlineStr">
        <is>
          <t>COG</t>
        </is>
      </c>
      <c r="C199" s="4" t="inlineStr">
        <is>
          <t>África</t>
        </is>
      </c>
      <c r="D199" s="5" t="n">
        <v>342000</v>
      </c>
      <c r="E199" s="5" t="n">
        <v>5970430</v>
      </c>
      <c r="F199" s="6">
        <f>IF(AND(ISNUMBER(D199),D199&gt;0),E199/D199,"")</f>
        <v/>
      </c>
      <c r="G199" s="5" t="n">
        <v>389</v>
      </c>
      <c r="H199" s="6">
        <f>IF(AND(ISNUMBER(G199),ISNUMBER(E199)),G199/E199*100000,"")</f>
        <v/>
      </c>
      <c r="I199" s="7">
        <f>IF(AND(ISNUMBER(H199),E199&gt;=1000000),COUNTIFS($E$2:$E$235,"&gt;=1000000",$H$2:$H$235,"&gt;"&amp;H199)+1,"")</f>
        <v/>
      </c>
      <c r="J199" s="6" t="n">
        <v>69.3</v>
      </c>
      <c r="K199" s="7">
        <f>IF(AND(ISNUMBER(J199),E199&gt;=1000000),COUNTIFS($E$2:$E$235,"&gt;=1000000",$J$2:$J$235,"&gt;"&amp;J199)+1,"")</f>
        <v/>
      </c>
      <c r="L199" s="6" t="n">
        <v>99.59999999999999</v>
      </c>
      <c r="M199" s="5" t="n">
        <v>8034</v>
      </c>
      <c r="N199" s="6" t="n">
        <v>134.6</v>
      </c>
      <c r="O199" s="8" t="n">
        <v>44300</v>
      </c>
      <c r="P199" s="7">
        <f>IF(ISNUMBER(O199),O199-DATE(2020,12,8),"")</f>
        <v/>
      </c>
      <c r="Q199" s="6" t="n"/>
      <c r="R199" s="6" t="n">
        <v>2.28</v>
      </c>
      <c r="S199" s="8" t="n"/>
      <c r="T199" s="8" t="n"/>
      <c r="U199" s="6" t="n">
        <v>19</v>
      </c>
      <c r="V199" s="5" t="n">
        <v>4881.406</v>
      </c>
    </row>
    <row r="200" ht="15.75" customHeight="1" s="14">
      <c r="A200" s="4" t="inlineStr">
        <is>
          <t>Yemen</t>
        </is>
      </c>
      <c r="B200" s="4" t="inlineStr">
        <is>
          <t>YEM</t>
        </is>
      </c>
      <c r="C200" s="4" t="inlineStr">
        <is>
          <t>Ásia</t>
        </is>
      </c>
      <c r="D200" s="5" t="n">
        <v>527968</v>
      </c>
      <c r="E200" s="5" t="n">
        <v>33696612</v>
      </c>
      <c r="F200" s="6">
        <f>IF(AND(ISNUMBER(D200),D200&gt;0),E200/D200,"")</f>
        <v/>
      </c>
      <c r="G200" s="5" t="n">
        <v>2159</v>
      </c>
      <c r="H200" s="6">
        <f>IF(AND(ISNUMBER(G200),ISNUMBER(E200)),G200/E200*100000,"")</f>
        <v/>
      </c>
      <c r="I200" s="7">
        <f>IF(AND(ISNUMBER(H200),E200&gt;=1000000),COUNTIFS($E$2:$E$235,"&gt;=1000000",$H$2:$H$235,"&gt;"&amp;H200)+1,"")</f>
        <v/>
      </c>
      <c r="J200" s="6" t="n">
        <v>109.6</v>
      </c>
      <c r="K200" s="7">
        <f>IF(AND(ISNUMBER(J200),E200&gt;=1000000),COUNTIFS($E$2:$E$235,"&gt;=1000000",$J$2:$J$235,"&gt;"&amp;J200)+1,"")</f>
        <v/>
      </c>
      <c r="L200" s="6" t="n">
        <v>146.5</v>
      </c>
      <c r="M200" s="5" t="n">
        <v>61178</v>
      </c>
      <c r="N200" s="6" t="n">
        <v>181.6</v>
      </c>
      <c r="O200" s="8" t="n">
        <v>44325</v>
      </c>
      <c r="P200" s="7">
        <f>IF(ISNUMBER(O200),O200-DATE(2020,12,8),"")</f>
        <v/>
      </c>
      <c r="Q200" s="6" t="n"/>
      <c r="R200" s="6" t="n">
        <v>0.64</v>
      </c>
      <c r="S200" s="8" t="n"/>
      <c r="T200" s="8" t="n"/>
      <c r="U200" s="6" t="n">
        <v>20.3</v>
      </c>
      <c r="V200" s="5" t="n">
        <v>1479.147</v>
      </c>
    </row>
    <row r="201" ht="15.75" customHeight="1" s="14">
      <c r="A201" s="4" t="inlineStr">
        <is>
          <t>Ethiopia</t>
        </is>
      </c>
      <c r="B201" s="4" t="inlineStr">
        <is>
          <t>ETH</t>
        </is>
      </c>
      <c r="C201" s="4" t="inlineStr">
        <is>
          <t>África</t>
        </is>
      </c>
      <c r="D201" s="5" t="n">
        <v>1104300</v>
      </c>
      <c r="E201" s="5" t="n">
        <v>123379928</v>
      </c>
      <c r="F201" s="6">
        <f>IF(AND(ISNUMBER(D201),D201&gt;0),E201/D201,"")</f>
        <v/>
      </c>
      <c r="G201" s="5" t="n">
        <v>7574</v>
      </c>
      <c r="H201" s="6">
        <f>IF(AND(ISNUMBER(G201),ISNUMBER(E201)),G201/E201*100000,"")</f>
        <v/>
      </c>
      <c r="I201" s="7">
        <f>IF(AND(ISNUMBER(H201),E201&gt;=1000000),COUNTIFS($E$2:$E$235,"&gt;=1000000",$H$2:$H$235,"&gt;"&amp;H201)+1,"")</f>
        <v/>
      </c>
      <c r="J201" s="6" t="n">
        <v>144.1</v>
      </c>
      <c r="K201" s="7">
        <f>IF(AND(ISNUMBER(J201),E201&gt;=1000000),COUNTIFS($E$2:$E$235,"&gt;=1000000",$J$2:$J$235,"&gt;"&amp;J201)+1,"")</f>
        <v/>
      </c>
      <c r="L201" s="6" t="n">
        <v>234.6</v>
      </c>
      <c r="M201" s="5" t="n">
        <v>456002</v>
      </c>
      <c r="N201" s="6" t="n">
        <v>369.6</v>
      </c>
      <c r="O201" s="8" t="n">
        <v>44294</v>
      </c>
      <c r="P201" s="7">
        <f>IF(ISNUMBER(O201),O201-DATE(2020,12,8),"")</f>
        <v/>
      </c>
      <c r="Q201" s="6" t="n"/>
      <c r="R201" s="6" t="n"/>
      <c r="S201" s="8" t="n"/>
      <c r="T201" s="8" t="n"/>
      <c r="U201" s="6" t="n">
        <v>19.8</v>
      </c>
      <c r="V201" s="5" t="n">
        <v>1729.927</v>
      </c>
    </row>
    <row r="202" ht="15.75" customHeight="1" s="14">
      <c r="A202" s="4" t="inlineStr">
        <is>
          <t>Liberia</t>
        </is>
      </c>
      <c r="B202" s="4" t="inlineStr">
        <is>
          <t>LBR</t>
        </is>
      </c>
      <c r="C202" s="4" t="inlineStr">
        <is>
          <t>África</t>
        </is>
      </c>
      <c r="D202" s="5" t="n">
        <v>111369</v>
      </c>
      <c r="E202" s="5" t="n">
        <v>5302690</v>
      </c>
      <c r="F202" s="6">
        <f>IF(AND(ISNUMBER(D202),D202&gt;0),E202/D202,"")</f>
        <v/>
      </c>
      <c r="G202" s="5" t="n">
        <v>294</v>
      </c>
      <c r="H202" s="6">
        <f>IF(AND(ISNUMBER(G202),ISNUMBER(E202)),G202/E202*100000,"")</f>
        <v/>
      </c>
      <c r="I202" s="7">
        <f>IF(AND(ISNUMBER(H202),E202&gt;=1000000),COUNTIFS($E$2:$E$235,"&gt;=1000000",$H$2:$H$235,"&gt;"&amp;H202)+1,"")</f>
        <v/>
      </c>
      <c r="J202" s="6" t="n">
        <v>61.4</v>
      </c>
      <c r="K202" s="7">
        <f>IF(AND(ISNUMBER(J202),E202&gt;=1000000),COUNTIFS($E$2:$E$235,"&gt;=1000000",$J$2:$J$235,"&gt;"&amp;J202)+1,"")</f>
        <v/>
      </c>
      <c r="L202" s="6" t="n">
        <v>99.3</v>
      </c>
      <c r="M202" s="5" t="n">
        <v>8088</v>
      </c>
      <c r="N202" s="6" t="n">
        <v>152.5</v>
      </c>
      <c r="O202" s="8" t="n">
        <v>44328</v>
      </c>
      <c r="P202" s="7">
        <f>IF(ISNUMBER(O202),O202-DATE(2020,12,8),"")</f>
        <v/>
      </c>
      <c r="Q202" s="6" t="n">
        <v>0.05</v>
      </c>
      <c r="R202" s="6" t="n">
        <v>14.24</v>
      </c>
      <c r="S202" s="8" t="n">
        <v>44808</v>
      </c>
      <c r="T202" s="8" t="n">
        <v>44906</v>
      </c>
      <c r="U202" s="6" t="n">
        <v>19.2</v>
      </c>
      <c r="V202" s="5" t="n">
        <v>752.788</v>
      </c>
    </row>
    <row r="203" ht="15.75" customHeight="1" s="14">
      <c r="A203" s="4" t="inlineStr">
        <is>
          <t>Angola</t>
        </is>
      </c>
      <c r="B203" s="4" t="inlineStr">
        <is>
          <t>AGO</t>
        </is>
      </c>
      <c r="C203" s="4" t="inlineStr">
        <is>
          <t>África</t>
        </is>
      </c>
      <c r="D203" s="5" t="n">
        <v>1246700</v>
      </c>
      <c r="E203" s="5" t="n">
        <v>35588996</v>
      </c>
      <c r="F203" s="6">
        <f>IF(AND(ISNUMBER(D203),D203&gt;0),E203/D203,"")</f>
        <v/>
      </c>
      <c r="G203" s="5" t="n">
        <v>1937</v>
      </c>
      <c r="H203" s="6">
        <f>IF(AND(ISNUMBER(G203),ISNUMBER(E203)),G203/E203*100000,"")</f>
        <v/>
      </c>
      <c r="I203" s="7">
        <f>IF(AND(ISNUMBER(H203),E203&gt;=1000000),COUNTIFS($E$2:$E$235,"&gt;=1000000",$H$2:$H$235,"&gt;"&amp;H203)+1,"")</f>
        <v/>
      </c>
      <c r="J203" s="6" t="n">
        <v>87.7</v>
      </c>
      <c r="K203" s="7">
        <f>IF(AND(ISNUMBER(J203),E203&gt;=1000000),COUNTIFS($E$2:$E$235,"&gt;=1000000",$J$2:$J$235,"&gt;"&amp;J203)+1,"")</f>
        <v/>
      </c>
      <c r="L203" s="6" t="n">
        <v>122.4</v>
      </c>
      <c r="M203" s="5" t="n">
        <v>53119</v>
      </c>
      <c r="N203" s="6" t="n">
        <v>149.3</v>
      </c>
      <c r="O203" s="8" t="n">
        <v>44257</v>
      </c>
      <c r="P203" s="7">
        <f>IF(ISNUMBER(O203),O203-DATE(2020,12,8),"")</f>
        <v/>
      </c>
      <c r="Q203" s="6" t="n">
        <v>1.53</v>
      </c>
      <c r="R203" s="6" t="n">
        <v>11.04</v>
      </c>
      <c r="S203" s="8" t="n"/>
      <c r="T203" s="8" t="n"/>
      <c r="U203" s="6" t="n">
        <v>16.8</v>
      </c>
      <c r="V203" s="5" t="n">
        <v>5819.495</v>
      </c>
    </row>
    <row r="204" ht="15.75" customHeight="1" s="14">
      <c r="A204" s="4" t="inlineStr">
        <is>
          <t>Madagascar</t>
        </is>
      </c>
      <c r="B204" s="4" t="inlineStr">
        <is>
          <t>MDG</t>
        </is>
      </c>
      <c r="C204" s="4" t="inlineStr">
        <is>
          <t>África</t>
        </is>
      </c>
      <c r="D204" s="5" t="n">
        <v>587041</v>
      </c>
      <c r="E204" s="5" t="n">
        <v>29611718</v>
      </c>
      <c r="F204" s="6">
        <f>IF(AND(ISNUMBER(D204),D204&gt;0),E204/D204,"")</f>
        <v/>
      </c>
      <c r="G204" s="5" t="n">
        <v>1428</v>
      </c>
      <c r="H204" s="6">
        <f>IF(AND(ISNUMBER(G204),ISNUMBER(E204)),G204/E204*100000,"")</f>
        <v/>
      </c>
      <c r="I204" s="7">
        <f>IF(AND(ISNUMBER(H204),E204&gt;=1000000),COUNTIFS($E$2:$E$235,"&gt;=1000000",$H$2:$H$235,"&gt;"&amp;H204)+1,"")</f>
        <v/>
      </c>
      <c r="J204" s="6" t="n">
        <v>105.6</v>
      </c>
      <c r="K204" s="7">
        <f>IF(AND(ISNUMBER(J204),E204&gt;=1000000),COUNTIFS($E$2:$E$235,"&gt;=1000000",$J$2:$J$235,"&gt;"&amp;J204)+1,"")</f>
        <v/>
      </c>
      <c r="L204" s="6" t="n">
        <v>157.1</v>
      </c>
      <c r="M204" s="5" t="n">
        <v>63253</v>
      </c>
      <c r="N204" s="6" t="n">
        <v>213.6</v>
      </c>
      <c r="O204" s="8" t="n">
        <v>44328</v>
      </c>
      <c r="P204" s="7">
        <f>IF(ISNUMBER(O204),O204-DATE(2020,12,8),"")</f>
        <v/>
      </c>
      <c r="Q204" s="6" t="n"/>
      <c r="R204" s="6" t="n">
        <v>1.83</v>
      </c>
      <c r="S204" s="8" t="n"/>
      <c r="T204" s="8" t="n"/>
      <c r="U204" s="6" t="n">
        <v>19.6</v>
      </c>
      <c r="V204" s="5" t="n">
        <v>1416.44</v>
      </c>
    </row>
    <row r="205" ht="15.75" customHeight="1" s="14">
      <c r="A205" s="4" t="inlineStr">
        <is>
          <t>Ghana</t>
        </is>
      </c>
      <c r="B205" s="4" t="inlineStr">
        <is>
          <t>GHA</t>
        </is>
      </c>
      <c r="C205" s="4" t="inlineStr">
        <is>
          <t>África</t>
        </is>
      </c>
      <c r="D205" s="5" t="n">
        <v>238533</v>
      </c>
      <c r="E205" s="5" t="n">
        <v>33475870</v>
      </c>
      <c r="F205" s="6">
        <f>IF(AND(ISNUMBER(D205),D205&gt;0),E205/D205,"")</f>
        <v/>
      </c>
      <c r="G205" s="5" t="n">
        <v>1462</v>
      </c>
      <c r="H205" s="6">
        <f>IF(AND(ISNUMBER(G205),ISNUMBER(E205)),G205/E205*100000,"")</f>
        <v/>
      </c>
      <c r="I205" s="7">
        <f>IF(AND(ISNUMBER(H205),E205&gt;=1000000),COUNTIFS($E$2:$E$235,"&gt;=1000000",$H$2:$H$235,"&gt;"&amp;H205)+1,"")</f>
        <v/>
      </c>
      <c r="J205" s="6" t="n">
        <v>64.7</v>
      </c>
      <c r="K205" s="7">
        <f>IF(AND(ISNUMBER(J205),E205&gt;=1000000),COUNTIFS($E$2:$E$235,"&gt;=1000000",$J$2:$J$235,"&gt;"&amp;J205)+1,"")</f>
        <v/>
      </c>
      <c r="L205" s="6" t="n">
        <v>133.9</v>
      </c>
      <c r="M205" s="5" t="n">
        <v>92457</v>
      </c>
      <c r="N205" s="6" t="n">
        <v>276.2</v>
      </c>
      <c r="O205" s="8" t="n">
        <v>44257</v>
      </c>
      <c r="P205" s="7">
        <f>IF(ISNUMBER(O205),O205-DATE(2020,12,8),"")</f>
        <v/>
      </c>
      <c r="Q205" s="6" t="n">
        <v>1.14</v>
      </c>
      <c r="R205" s="6" t="n">
        <v>6.97</v>
      </c>
      <c r="S205" s="8" t="n"/>
      <c r="T205" s="8" t="n"/>
      <c r="U205" s="6" t="n">
        <v>21.1</v>
      </c>
      <c r="V205" s="5" t="n">
        <v>4227.63</v>
      </c>
    </row>
    <row r="206" ht="15.75" customHeight="1" s="14">
      <c r="A206" s="4" t="inlineStr">
        <is>
          <t>Vanuatu</t>
        </is>
      </c>
      <c r="B206" s="4" t="inlineStr">
        <is>
          <t>VUT</t>
        </is>
      </c>
      <c r="C206" s="4" t="inlineStr">
        <is>
          <t>Oceania</t>
        </is>
      </c>
      <c r="D206" s="5" t="n">
        <v>12189</v>
      </c>
      <c r="E206" s="5" t="n">
        <v>326744</v>
      </c>
      <c r="F206" s="6">
        <f>IF(AND(ISNUMBER(D206),D206&gt;0),E206/D206,"")</f>
        <v/>
      </c>
      <c r="G206" s="5" t="n">
        <v>14</v>
      </c>
      <c r="H206" s="6">
        <f>IF(AND(ISNUMBER(G206),ISNUMBER(E206)),G206/E206*100000,"")</f>
        <v/>
      </c>
      <c r="I206" s="7">
        <f>IF(AND(ISNUMBER(H206),E206&gt;=1000000),COUNTIFS($E$2:$E$235,"&gt;=1000000",$H$2:$H$235,"&gt;"&amp;H206)+1,"")</f>
        <v/>
      </c>
      <c r="J206" s="6" t="n">
        <v>-49.9</v>
      </c>
      <c r="K206" s="7">
        <f>IF(AND(ISNUMBER(J206),E206&gt;=1000000),COUNTIFS($E$2:$E$235,"&gt;=1000000",$J$2:$J$235,"&gt;"&amp;J206)+1,"")</f>
        <v/>
      </c>
      <c r="L206" s="6" t="n">
        <v>-31.9</v>
      </c>
      <c r="M206" s="5" t="n">
        <v>-215</v>
      </c>
      <c r="N206" s="6" t="n">
        <v>-65.8</v>
      </c>
      <c r="O206" s="8" t="n">
        <v>44349</v>
      </c>
      <c r="P206" s="7">
        <f>IF(ISNUMBER(O206),O206-DATE(2020,12,8),"")</f>
        <v/>
      </c>
      <c r="Q206" s="6" t="n"/>
      <c r="R206" s="6" t="n">
        <v>15.43</v>
      </c>
      <c r="S206" s="8" t="n"/>
      <c r="T206" s="8" t="n"/>
      <c r="U206" s="6" t="n">
        <v>23.1</v>
      </c>
      <c r="V206" s="5" t="n">
        <v>2921.909</v>
      </c>
    </row>
    <row r="207" ht="15.75" customHeight="1" s="14">
      <c r="A207" s="4" t="inlineStr">
        <is>
          <t>Nicaragua</t>
        </is>
      </c>
      <c r="B207" s="4" t="inlineStr">
        <is>
          <t>NIC</t>
        </is>
      </c>
      <c r="C207" s="4" t="inlineStr">
        <is>
          <t>América do Norte</t>
        </is>
      </c>
      <c r="D207" s="5" t="n">
        <v>130000</v>
      </c>
      <c r="E207" s="5" t="n">
        <v>6948395</v>
      </c>
      <c r="F207" s="6">
        <f>IF(AND(ISNUMBER(D207),D207&gt;0),E207/D207,"")</f>
        <v/>
      </c>
      <c r="G207" s="5" t="n">
        <v>245</v>
      </c>
      <c r="H207" s="6">
        <f>IF(AND(ISNUMBER(G207),ISNUMBER(E207)),G207/E207*100000,"")</f>
        <v/>
      </c>
      <c r="I207" s="7">
        <f>IF(AND(ISNUMBER(H207),E207&gt;=1000000),COUNTIFS($E$2:$E$235,"&gt;=1000000",$H$2:$H$235,"&gt;"&amp;H207)+1,"")</f>
        <v/>
      </c>
      <c r="J207" s="6" t="n">
        <v>255.4</v>
      </c>
      <c r="K207" s="7">
        <f>IF(AND(ISNUMBER(J207),E207&gt;=1000000),COUNTIFS($E$2:$E$235,"&gt;=1000000",$J$2:$J$235,"&gt;"&amp;J207)+1,"")</f>
        <v/>
      </c>
      <c r="L207" s="6" t="n">
        <v>253.6</v>
      </c>
      <c r="M207" s="5" t="n">
        <v>20308</v>
      </c>
      <c r="N207" s="6" t="n">
        <v>292.3</v>
      </c>
      <c r="O207" s="8" t="n">
        <v>44257</v>
      </c>
      <c r="P207" s="7">
        <f>IF(ISNUMBER(O207),O207-DATE(2020,12,8),"")</f>
        <v/>
      </c>
      <c r="Q207" s="6" t="n"/>
      <c r="R207" s="6" t="n">
        <v>41.82</v>
      </c>
      <c r="S207" s="8" t="n">
        <v>44594</v>
      </c>
      <c r="T207" s="8" t="n">
        <v>44715</v>
      </c>
      <c r="U207" s="6" t="n">
        <v>27.3</v>
      </c>
      <c r="V207" s="5" t="n">
        <v>5321.444</v>
      </c>
    </row>
    <row r="208" ht="15.75" customHeight="1" s="14">
      <c r="A208" s="4" t="inlineStr">
        <is>
          <t>Guinea</t>
        </is>
      </c>
      <c r="B208" s="4" t="inlineStr">
        <is>
          <t>GIN</t>
        </is>
      </c>
      <c r="C208" s="4" t="inlineStr">
        <is>
          <t>África</t>
        </is>
      </c>
      <c r="D208" s="5" t="n">
        <v>245857</v>
      </c>
      <c r="E208" s="5" t="n">
        <v>13859349</v>
      </c>
      <c r="F208" s="6">
        <f>IF(AND(ISNUMBER(D208),D208&gt;0),E208/D208,"")</f>
        <v/>
      </c>
      <c r="G208" s="5" t="n">
        <v>468</v>
      </c>
      <c r="H208" s="6">
        <f>IF(AND(ISNUMBER(G208),ISNUMBER(E208)),G208/E208*100000,"")</f>
        <v/>
      </c>
      <c r="I208" s="7">
        <f>IF(AND(ISNUMBER(H208),E208&gt;=1000000),COUNTIFS($E$2:$E$235,"&gt;=1000000",$H$2:$H$235,"&gt;"&amp;H208)+1,"")</f>
        <v/>
      </c>
      <c r="J208" s="6" t="n">
        <v>76.09999999999999</v>
      </c>
      <c r="K208" s="7">
        <f>IF(AND(ISNUMBER(J208),E208&gt;=1000000),COUNTIFS($E$2:$E$235,"&gt;=1000000",$J$2:$J$235,"&gt;"&amp;J208)+1,"")</f>
        <v/>
      </c>
      <c r="L208" s="6" t="n">
        <v>116.7</v>
      </c>
      <c r="M208" s="5" t="n">
        <v>23356</v>
      </c>
      <c r="N208" s="6" t="n">
        <v>168.5</v>
      </c>
      <c r="O208" s="8" t="n">
        <v>44274</v>
      </c>
      <c r="P208" s="7">
        <f>IF(ISNUMBER(O208),O208-DATE(2020,12,8),"")</f>
        <v/>
      </c>
      <c r="Q208" s="6" t="n">
        <v>1.24</v>
      </c>
      <c r="R208" s="6" t="n">
        <v>6.68</v>
      </c>
      <c r="S208" s="8" t="n"/>
      <c r="T208" s="8" t="n"/>
      <c r="U208" s="6" t="n">
        <v>19</v>
      </c>
      <c r="V208" s="5" t="n">
        <v>1998.926</v>
      </c>
    </row>
    <row r="209" ht="15.75" customHeight="1" s="14">
      <c r="A209" s="4" t="inlineStr">
        <is>
          <t>Togo</t>
        </is>
      </c>
      <c r="B209" s="4" t="inlineStr">
        <is>
          <t>TGO</t>
        </is>
      </c>
      <c r="C209" s="4" t="inlineStr">
        <is>
          <t>África</t>
        </is>
      </c>
      <c r="D209" s="5" t="n">
        <v>56785</v>
      </c>
      <c r="E209" s="5" t="n">
        <v>8848700</v>
      </c>
      <c r="F209" s="6">
        <f>IF(AND(ISNUMBER(D209),D209&gt;0),E209/D209,"")</f>
        <v/>
      </c>
      <c r="G209" s="5" t="n">
        <v>290</v>
      </c>
      <c r="H209" s="6">
        <f>IF(AND(ISNUMBER(G209),ISNUMBER(E209)),G209/E209*100000,"")</f>
        <v/>
      </c>
      <c r="I209" s="7">
        <f>IF(AND(ISNUMBER(H209),E209&gt;=1000000),COUNTIFS($E$2:$E$235,"&gt;=1000000",$H$2:$H$235,"&gt;"&amp;H209)+1,"")</f>
        <v/>
      </c>
      <c r="J209" s="6" t="n">
        <v>84.2</v>
      </c>
      <c r="K209" s="7">
        <f>IF(AND(ISNUMBER(J209),E209&gt;=1000000),COUNTIFS($E$2:$E$235,"&gt;=1000000",$J$2:$J$235,"&gt;"&amp;J209)+1,"")</f>
        <v/>
      </c>
      <c r="L209" s="6" t="n">
        <v>131.5</v>
      </c>
      <c r="M209" s="5" t="n">
        <v>16364</v>
      </c>
      <c r="N209" s="6" t="n">
        <v>184.9</v>
      </c>
      <c r="O209" s="8" t="n">
        <v>44265</v>
      </c>
      <c r="P209" s="7">
        <f>IF(ISNUMBER(O209),O209-DATE(2020,12,8),"")</f>
        <v/>
      </c>
      <c r="Q209" s="6" t="n">
        <v>0.86</v>
      </c>
      <c r="R209" s="6" t="n">
        <v>11.54</v>
      </c>
      <c r="S209" s="8" t="n"/>
      <c r="T209" s="8" t="n"/>
      <c r="U209" s="6" t="n">
        <v>19.4</v>
      </c>
      <c r="V209" s="5" t="n">
        <v>1429.813</v>
      </c>
    </row>
    <row r="210" ht="15.75" customHeight="1" s="14">
      <c r="A210" s="4" t="inlineStr">
        <is>
          <t>Mali</t>
        </is>
      </c>
      <c r="B210" s="4" t="inlineStr">
        <is>
          <t>MLI</t>
        </is>
      </c>
      <c r="C210" s="4" t="inlineStr">
        <is>
          <t>África</t>
        </is>
      </c>
      <c r="D210" s="5" t="n">
        <v>1240192</v>
      </c>
      <c r="E210" s="5" t="n">
        <v>22593598</v>
      </c>
      <c r="F210" s="6">
        <f>IF(AND(ISNUMBER(D210),D210&gt;0),E210/D210,"")</f>
        <v/>
      </c>
      <c r="G210" s="5" t="n">
        <v>743</v>
      </c>
      <c r="H210" s="6">
        <f>IF(AND(ISNUMBER(G210),ISNUMBER(E210)),G210/E210*100000,"")</f>
        <v/>
      </c>
      <c r="I210" s="7">
        <f>IF(AND(ISNUMBER(H210),E210&gt;=1000000),COUNTIFS($E$2:$E$235,"&gt;=1000000",$H$2:$H$235,"&gt;"&amp;H210)+1,"")</f>
        <v/>
      </c>
      <c r="J210" s="6" t="n">
        <v>104.3</v>
      </c>
      <c r="K210" s="7">
        <f>IF(AND(ISNUMBER(J210),E210&gt;=1000000),COUNTIFS($E$2:$E$235,"&gt;=1000000",$J$2:$J$235,"&gt;"&amp;J210)+1,"")</f>
        <v/>
      </c>
      <c r="L210" s="6" t="n">
        <v>152.5</v>
      </c>
      <c r="M210" s="5" t="n">
        <v>47273</v>
      </c>
      <c r="N210" s="6" t="n">
        <v>209.2</v>
      </c>
      <c r="O210" s="8" t="n">
        <v>44286</v>
      </c>
      <c r="P210" s="7">
        <f>IF(ISNUMBER(O210),O210-DATE(2020,12,8),"")</f>
        <v/>
      </c>
      <c r="Q210" s="6" t="n">
        <v>0.21</v>
      </c>
      <c r="R210" s="6" t="n">
        <v>1.74</v>
      </c>
      <c r="S210" s="8" t="n"/>
      <c r="T210" s="8" t="n"/>
      <c r="U210" s="6" t="n">
        <v>16.4</v>
      </c>
      <c r="V210" s="5" t="n">
        <v>2014.306</v>
      </c>
    </row>
    <row r="211" ht="15.75" customHeight="1" s="14">
      <c r="A211" s="4" t="inlineStr">
        <is>
          <t>Cote d'Ivoire</t>
        </is>
      </c>
      <c r="B211" s="4" t="inlineStr">
        <is>
          <t>CIV</t>
        </is>
      </c>
      <c r="C211" s="4" t="inlineStr">
        <is>
          <t>África</t>
        </is>
      </c>
      <c r="D211" s="5" t="n">
        <v>322463</v>
      </c>
      <c r="E211" s="5" t="n">
        <v>28160548</v>
      </c>
      <c r="F211" s="6">
        <f>IF(AND(ISNUMBER(D211),D211&gt;0),E211/D211,"")</f>
        <v/>
      </c>
      <c r="G211" s="5" t="n">
        <v>835</v>
      </c>
      <c r="H211" s="6">
        <f>IF(AND(ISNUMBER(G211),ISNUMBER(E211)),G211/E211*100000,"")</f>
        <v/>
      </c>
      <c r="I211" s="7">
        <f>IF(AND(ISNUMBER(H211),E211&gt;=1000000),COUNTIFS($E$2:$E$235,"&gt;=1000000",$H$2:$H$235,"&gt;"&amp;H211)+1,"")</f>
        <v/>
      </c>
      <c r="J211" s="6" t="n">
        <v>72.09999999999999</v>
      </c>
      <c r="K211" s="7">
        <f>IF(AND(ISNUMBER(J211),E211&gt;=1000000),COUNTIFS($E$2:$E$235,"&gt;=1000000",$J$2:$J$235,"&gt;"&amp;J211)+1,"")</f>
        <v/>
      </c>
      <c r="L211" s="6" t="n">
        <v>109.8</v>
      </c>
      <c r="M211" s="5" t="n">
        <v>38962</v>
      </c>
      <c r="N211" s="6" t="n">
        <v>138.4</v>
      </c>
      <c r="O211" s="8" t="n">
        <v>44257</v>
      </c>
      <c r="P211" s="7">
        <f>IF(ISNUMBER(O211),O211-DATE(2020,12,8),"")</f>
        <v/>
      </c>
      <c r="Q211" s="6" t="n"/>
      <c r="R211" s="6" t="n">
        <v>7.68</v>
      </c>
      <c r="S211" s="8" t="n"/>
      <c r="T211" s="8" t="n"/>
      <c r="U211" s="6" t="n">
        <v>18.7</v>
      </c>
      <c r="V211" s="5" t="n">
        <v>3601.006</v>
      </c>
    </row>
    <row r="212" ht="15.75" customHeight="1" s="14">
      <c r="A212" s="4" t="inlineStr">
        <is>
          <t>Uzbekistan</t>
        </is>
      </c>
      <c r="B212" s="4" t="inlineStr">
        <is>
          <t>UZB</t>
        </is>
      </c>
      <c r="C212" s="4" t="inlineStr">
        <is>
          <t>Ásia</t>
        </is>
      </c>
      <c r="D212" s="5" t="n">
        <v>447400</v>
      </c>
      <c r="E212" s="5" t="n">
        <v>34627648</v>
      </c>
      <c r="F212" s="6">
        <f>IF(AND(ISNUMBER(D212),D212&gt;0),E212/D212,"")</f>
        <v/>
      </c>
      <c r="G212" s="5" t="n">
        <v>1016</v>
      </c>
      <c r="H212" s="6">
        <f>IF(AND(ISNUMBER(G212),ISNUMBER(E212)),G212/E212*100000,"")</f>
        <v/>
      </c>
      <c r="I212" s="7">
        <f>IF(AND(ISNUMBER(H212),E212&gt;=1000000),COUNTIFS($E$2:$E$235,"&gt;=1000000",$H$2:$H$235,"&gt;"&amp;H212)+1,"")</f>
        <v/>
      </c>
      <c r="J212" s="6" t="n">
        <v>100.3</v>
      </c>
      <c r="K212" s="7">
        <f>IF(AND(ISNUMBER(J212),E212&gt;=1000000),COUNTIFS($E$2:$E$235,"&gt;=1000000",$J$2:$J$235,"&gt;"&amp;J212)+1,"")</f>
        <v/>
      </c>
      <c r="L212" s="6" t="n">
        <v>141.2</v>
      </c>
      <c r="M212" s="5" t="n">
        <v>79222</v>
      </c>
      <c r="N212" s="6" t="n">
        <v>228.8</v>
      </c>
      <c r="O212" s="8" t="n">
        <v>44287</v>
      </c>
      <c r="P212" s="7">
        <f>IF(ISNUMBER(O212),O212-DATE(2020,12,8),"")</f>
        <v/>
      </c>
      <c r="Q212" s="6" t="n">
        <v>2.9</v>
      </c>
      <c r="R212" s="6" t="n">
        <v>32.06</v>
      </c>
      <c r="S212" s="8" t="n">
        <v>44864</v>
      </c>
      <c r="T212" s="8" t="n"/>
      <c r="U212" s="6" t="n">
        <v>28.2</v>
      </c>
      <c r="V212" s="5" t="n">
        <v>6253.104</v>
      </c>
    </row>
    <row r="213" ht="15.75" customHeight="1" s="14">
      <c r="A213" s="4" t="inlineStr">
        <is>
          <t>Eritrea</t>
        </is>
      </c>
      <c r="B213" s="4" t="inlineStr">
        <is>
          <t>ERI</t>
        </is>
      </c>
      <c r="C213" s="4" t="inlineStr">
        <is>
          <t>África</t>
        </is>
      </c>
      <c r="D213" s="5" t="n">
        <v>117600</v>
      </c>
      <c r="E213" s="5" t="n">
        <v>3684041</v>
      </c>
      <c r="F213" s="6">
        <f>IF(AND(ISNUMBER(D213),D213&gt;0),E213/D213,"")</f>
        <v/>
      </c>
      <c r="G213" s="5" t="n">
        <v>103</v>
      </c>
      <c r="H213" s="6">
        <f>IF(AND(ISNUMBER(G213),ISNUMBER(E213)),G213/E213*100000,"")</f>
        <v/>
      </c>
      <c r="I213" s="7">
        <f>IF(AND(ISNUMBER(H213),E213&gt;=1000000),COUNTIFS($E$2:$E$235,"&gt;=1000000",$H$2:$H$235,"&gt;"&amp;H213)+1,"")</f>
        <v/>
      </c>
      <c r="J213" s="6" t="n">
        <v>78.8</v>
      </c>
      <c r="K213" s="7">
        <f>IF(AND(ISNUMBER(J213),E213&gt;=1000000),COUNTIFS($E$2:$E$235,"&gt;=1000000",$J$2:$J$235,"&gt;"&amp;J213)+1,"")</f>
        <v/>
      </c>
      <c r="L213" s="6" t="n">
        <v>152.6</v>
      </c>
      <c r="M213" s="5" t="n">
        <v>8520</v>
      </c>
      <c r="N213" s="6" t="n">
        <v>231.3</v>
      </c>
      <c r="O213" s="8" t="n"/>
      <c r="P213" s="7">
        <f>IF(ISNUMBER(O213),O213-DATE(2020,12,8),"")</f>
        <v/>
      </c>
      <c r="Q213" s="6" t="n"/>
      <c r="R213" s="6" t="n"/>
      <c r="S213" s="8" t="n"/>
      <c r="T213" s="8" t="n"/>
      <c r="U213" s="6" t="n">
        <v>19.3</v>
      </c>
      <c r="V213" s="5" t="n">
        <v>1510.459</v>
      </c>
    </row>
    <row r="214" ht="15.75" customHeight="1" s="14">
      <c r="A214" s="4" t="inlineStr">
        <is>
          <t>Bhutan</t>
        </is>
      </c>
      <c r="B214" s="4" t="inlineStr">
        <is>
          <t>BTN</t>
        </is>
      </c>
      <c r="C214" s="4" t="inlineStr">
        <is>
          <t>Ásia</t>
        </is>
      </c>
      <c r="D214" s="5" t="n">
        <v>47000</v>
      </c>
      <c r="E214" s="5" t="n">
        <v>782457</v>
      </c>
      <c r="F214" s="6">
        <f>IF(AND(ISNUMBER(D214),D214&gt;0),E214/D214,"")</f>
        <v/>
      </c>
      <c r="G214" s="5" t="n">
        <v>21</v>
      </c>
      <c r="H214" s="6">
        <f>IF(AND(ISNUMBER(G214),ISNUMBER(E214)),G214/E214*100000,"")</f>
        <v/>
      </c>
      <c r="I214" s="7">
        <f>IF(AND(ISNUMBER(H214),E214&gt;=1000000),COUNTIFS($E$2:$E$235,"&gt;=1000000",$H$2:$H$235,"&gt;"&amp;H214)+1,"")</f>
        <v/>
      </c>
      <c r="J214" s="6" t="n">
        <v>-84.09999999999999</v>
      </c>
      <c r="K214" s="7">
        <f>IF(AND(ISNUMBER(J214),E214&gt;=1000000),COUNTIFS($E$2:$E$235,"&gt;=1000000",$J$2:$J$235,"&gt;"&amp;J214)+1,"")</f>
        <v/>
      </c>
      <c r="L214" s="6" t="n">
        <v>-101.5</v>
      </c>
      <c r="M214" s="5" t="n">
        <v>-514</v>
      </c>
      <c r="N214" s="6" t="n">
        <v>-65.7</v>
      </c>
      <c r="O214" s="8" t="n">
        <v>44282</v>
      </c>
      <c r="P214" s="7">
        <f>IF(ISNUMBER(O214),O214-DATE(2020,12,8),"")</f>
        <v/>
      </c>
      <c r="Q214" s="6" t="n"/>
      <c r="R214" s="6" t="n">
        <v>72.22</v>
      </c>
      <c r="S214" s="8" t="n">
        <v>44401</v>
      </c>
      <c r="T214" s="8" t="n">
        <v>44500</v>
      </c>
      <c r="U214" s="6" t="n">
        <v>28.6</v>
      </c>
      <c r="V214" s="5" t="n">
        <v>8708.597</v>
      </c>
    </row>
    <row r="215" ht="15.75" customHeight="1" s="14">
      <c r="A215" s="4" t="inlineStr">
        <is>
          <t>Central African Republic</t>
        </is>
      </c>
      <c r="B215" s="4" t="inlineStr">
        <is>
          <t>CAF</t>
        </is>
      </c>
      <c r="C215" s="4" t="inlineStr">
        <is>
          <t>África</t>
        </is>
      </c>
      <c r="D215" s="5" t="n">
        <v>622984</v>
      </c>
      <c r="E215" s="5" t="n">
        <v>5579148</v>
      </c>
      <c r="F215" s="6">
        <f>IF(AND(ISNUMBER(D215),D215&gt;0),E215/D215,"")</f>
        <v/>
      </c>
      <c r="G215" s="5" t="n">
        <v>113</v>
      </c>
      <c r="H215" s="6">
        <f>IF(AND(ISNUMBER(G215),ISNUMBER(E215)),G215/E215*100000,"")</f>
        <v/>
      </c>
      <c r="I215" s="7">
        <f>IF(AND(ISNUMBER(H215),E215&gt;=1000000),COUNTIFS($E$2:$E$235,"&gt;=1000000",$H$2:$H$235,"&gt;"&amp;H215)+1,"")</f>
        <v/>
      </c>
      <c r="J215" s="6" t="n">
        <v>71</v>
      </c>
      <c r="K215" s="7">
        <f>IF(AND(ISNUMBER(J215),E215&gt;=1000000),COUNTIFS($E$2:$E$235,"&gt;=1000000",$J$2:$J$235,"&gt;"&amp;J215)+1,"")</f>
        <v/>
      </c>
      <c r="L215" s="6" t="n">
        <v>121.3</v>
      </c>
      <c r="M215" s="5" t="n">
        <v>9763</v>
      </c>
      <c r="N215" s="6" t="n">
        <v>175</v>
      </c>
      <c r="O215" s="8" t="n">
        <v>44328</v>
      </c>
      <c r="P215" s="7">
        <f>IF(ISNUMBER(O215),O215-DATE(2020,12,8),"")</f>
        <v/>
      </c>
      <c r="Q215" s="6" t="n"/>
      <c r="R215" s="6" t="n">
        <v>6</v>
      </c>
      <c r="S215" s="8" t="n"/>
      <c r="T215" s="8" t="n"/>
      <c r="U215" s="6" t="n">
        <v>18.3</v>
      </c>
      <c r="V215" s="5" t="n">
        <v>661.24</v>
      </c>
    </row>
    <row r="216" ht="15.75" customHeight="1" s="14">
      <c r="A216" s="4" t="inlineStr">
        <is>
          <t>Burkina Faso</t>
        </is>
      </c>
      <c r="B216" s="4" t="inlineStr">
        <is>
          <t>BFA</t>
        </is>
      </c>
      <c r="C216" s="4" t="inlineStr">
        <is>
          <t>África</t>
        </is>
      </c>
      <c r="D216" s="5" t="n">
        <v>274000</v>
      </c>
      <c r="E216" s="5" t="n">
        <v>22673764</v>
      </c>
      <c r="F216" s="6">
        <f>IF(AND(ISNUMBER(D216),D216&gt;0),E216/D216,"")</f>
        <v/>
      </c>
      <c r="G216" s="5" t="n">
        <v>400</v>
      </c>
      <c r="H216" s="6">
        <f>IF(AND(ISNUMBER(G216),ISNUMBER(E216)),G216/E216*100000,"")</f>
        <v/>
      </c>
      <c r="I216" s="7">
        <f>IF(AND(ISNUMBER(H216),E216&gt;=1000000),COUNTIFS($E$2:$E$235,"&gt;=1000000",$H$2:$H$235,"&gt;"&amp;H216)+1,"")</f>
        <v/>
      </c>
      <c r="J216" s="6" t="n">
        <v>84.5</v>
      </c>
      <c r="K216" s="7">
        <f>IF(AND(ISNUMBER(J216),E216&gt;=1000000),COUNTIFS($E$2:$E$235,"&gt;=1000000",$J$2:$J$235,"&gt;"&amp;J216)+1,"")</f>
        <v/>
      </c>
      <c r="L216" s="6" t="n">
        <v>135.3</v>
      </c>
      <c r="M216" s="5" t="n">
        <v>44116</v>
      </c>
      <c r="N216" s="6" t="n">
        <v>194.6</v>
      </c>
      <c r="O216" s="8" t="n">
        <v>44349</v>
      </c>
      <c r="P216" s="7">
        <f>IF(ISNUMBER(O216),O216-DATE(2020,12,8),"")</f>
        <v/>
      </c>
      <c r="Q216" s="6" t="n"/>
      <c r="R216" s="6" t="n">
        <v>2.86</v>
      </c>
      <c r="S216" s="8" t="n"/>
      <c r="T216" s="8" t="n"/>
      <c r="U216" s="6" t="n">
        <v>17.6</v>
      </c>
      <c r="V216" s="5" t="n">
        <v>1703.102</v>
      </c>
    </row>
    <row r="217" ht="15.75" customHeight="1" s="14">
      <c r="A217" s="4" t="inlineStr">
        <is>
          <t>Democratic Republic of Congo</t>
        </is>
      </c>
      <c r="B217" s="4" t="inlineStr">
        <is>
          <t>COD</t>
        </is>
      </c>
      <c r="C217" s="4" t="inlineStr">
        <is>
          <t>África</t>
        </is>
      </c>
      <c r="D217" s="5" t="n">
        <v>2344858</v>
      </c>
      <c r="E217" s="5" t="n">
        <v>99010216</v>
      </c>
      <c r="F217" s="6">
        <f>IF(AND(ISNUMBER(D217),D217&gt;0),E217/D217,"")</f>
        <v/>
      </c>
      <c r="G217" s="5" t="n">
        <v>1474</v>
      </c>
      <c r="H217" s="6">
        <f>IF(AND(ISNUMBER(G217),ISNUMBER(E217)),G217/E217*100000,"")</f>
        <v/>
      </c>
      <c r="I217" s="7">
        <f>IF(AND(ISNUMBER(H217),E217&gt;=1000000),COUNTIFS($E$2:$E$235,"&gt;=1000000",$H$2:$H$235,"&gt;"&amp;H217)+1,"")</f>
        <v/>
      </c>
      <c r="J217" s="6" t="n">
        <v>114.3</v>
      </c>
      <c r="K217" s="7">
        <f>IF(AND(ISNUMBER(J217),E217&gt;=1000000),COUNTIFS($E$2:$E$235,"&gt;=1000000",$J$2:$J$235,"&gt;"&amp;J217)+1,"")</f>
        <v/>
      </c>
      <c r="L217" s="6" t="n">
        <v>201.9</v>
      </c>
      <c r="M217" s="5" t="n">
        <v>328453</v>
      </c>
      <c r="N217" s="6" t="n">
        <v>331.7</v>
      </c>
      <c r="O217" s="8" t="n">
        <v>44305</v>
      </c>
      <c r="P217" s="7">
        <f>IF(ISNUMBER(O217),O217-DATE(2020,12,8),"")</f>
        <v/>
      </c>
      <c r="Q217" s="6" t="n"/>
      <c r="R217" s="6" t="n">
        <v>0.12</v>
      </c>
      <c r="S217" s="8" t="n"/>
      <c r="T217" s="8" t="n"/>
      <c r="U217" s="6" t="n">
        <v>17</v>
      </c>
      <c r="V217" s="5" t="n">
        <v>808.133</v>
      </c>
    </row>
    <row r="218" ht="15.75" customHeight="1" s="14">
      <c r="A218" s="4" t="inlineStr">
        <is>
          <t>Sierra Leone</t>
        </is>
      </c>
      <c r="B218" s="4" t="inlineStr">
        <is>
          <t>SLE</t>
        </is>
      </c>
      <c r="C218" s="4" t="inlineStr">
        <is>
          <t>África</t>
        </is>
      </c>
      <c r="D218" s="5" t="n">
        <v>71740</v>
      </c>
      <c r="E218" s="5" t="n">
        <v>8605723</v>
      </c>
      <c r="F218" s="6">
        <f>IF(AND(ISNUMBER(D218),D218&gt;0),E218/D218,"")</f>
        <v/>
      </c>
      <c r="G218" s="5" t="n">
        <v>125</v>
      </c>
      <c r="H218" s="6">
        <f>IF(AND(ISNUMBER(G218),ISNUMBER(E218)),G218/E218*100000,"")</f>
        <v/>
      </c>
      <c r="I218" s="7">
        <f>IF(AND(ISNUMBER(H218),E218&gt;=1000000),COUNTIFS($E$2:$E$235,"&gt;=1000000",$H$2:$H$235,"&gt;"&amp;H218)+1,"")</f>
        <v/>
      </c>
      <c r="J218" s="6" t="n">
        <v>75.8</v>
      </c>
      <c r="K218" s="7">
        <f>IF(AND(ISNUMBER(J218),E218&gt;=1000000),COUNTIFS($E$2:$E$235,"&gt;=1000000",$J$2:$J$235,"&gt;"&amp;J218)+1,"")</f>
        <v/>
      </c>
      <c r="L218" s="6" t="n">
        <v>113.5</v>
      </c>
      <c r="M218" s="5" t="n">
        <v>14104</v>
      </c>
      <c r="N218" s="6" t="n">
        <v>163.9</v>
      </c>
      <c r="O218" s="8" t="n">
        <v>44270</v>
      </c>
      <c r="P218" s="7">
        <f>IF(ISNUMBER(O218),O218-DATE(2020,12,8),"")</f>
        <v/>
      </c>
      <c r="Q218" s="6" t="n">
        <v>0.18</v>
      </c>
      <c r="R218" s="6" t="n">
        <v>4.2</v>
      </c>
      <c r="S218" s="8" t="n">
        <v>45046</v>
      </c>
      <c r="T218" s="8" t="n"/>
      <c r="U218" s="6" t="n">
        <v>19.1</v>
      </c>
      <c r="V218" s="5" t="n">
        <v>1390.3</v>
      </c>
    </row>
    <row r="219" ht="15.75" customHeight="1" s="14">
      <c r="A219" s="4" t="inlineStr">
        <is>
          <t>Nigeria</t>
        </is>
      </c>
      <c r="B219" s="4" t="inlineStr">
        <is>
          <t>NGA</t>
        </is>
      </c>
      <c r="C219" s="4" t="inlineStr">
        <is>
          <t>África</t>
        </is>
      </c>
      <c r="D219" s="5" t="n">
        <v>923768</v>
      </c>
      <c r="E219" s="5" t="n">
        <v>218541216</v>
      </c>
      <c r="F219" s="6">
        <f>IF(AND(ISNUMBER(D219),D219&gt;0),E219/D219,"")</f>
        <v/>
      </c>
      <c r="G219" s="5" t="n">
        <v>3155</v>
      </c>
      <c r="H219" s="6">
        <f>IF(AND(ISNUMBER(G219),ISNUMBER(E219)),G219/E219*100000,"")</f>
        <v/>
      </c>
      <c r="I219" s="7">
        <f>IF(AND(ISNUMBER(H219),E219&gt;=1000000),COUNTIFS($E$2:$E$235,"&gt;=1000000",$H$2:$H$235,"&gt;"&amp;H219)+1,"")</f>
        <v/>
      </c>
      <c r="J219" s="6" t="n">
        <v>126.6</v>
      </c>
      <c r="K219" s="7">
        <f>IF(AND(ISNUMBER(J219),E219&gt;=1000000),COUNTIFS($E$2:$E$235,"&gt;=1000000",$J$2:$J$235,"&gt;"&amp;J219)+1,"")</f>
        <v/>
      </c>
      <c r="L219" s="6" t="n">
        <v>184</v>
      </c>
      <c r="M219" s="5" t="n">
        <v>532746</v>
      </c>
      <c r="N219" s="6" t="n">
        <v>243.8</v>
      </c>
      <c r="O219" s="8" t="n">
        <v>44260</v>
      </c>
      <c r="P219" s="7">
        <f>IF(ISNUMBER(O219),O219-DATE(2020,12,8),"")</f>
        <v/>
      </c>
      <c r="Q219" s="6" t="n">
        <v>0.53</v>
      </c>
      <c r="R219" s="6" t="n">
        <v>2.05</v>
      </c>
      <c r="S219" s="8" t="n"/>
      <c r="T219" s="8" t="n"/>
      <c r="U219" s="6" t="n">
        <v>18.1</v>
      </c>
      <c r="V219" s="5" t="n">
        <v>5338.454</v>
      </c>
    </row>
    <row r="220" ht="15.75" customHeight="1" s="14">
      <c r="A220" s="4" t="inlineStr">
        <is>
          <t>South Sudan</t>
        </is>
      </c>
      <c r="B220" s="4" t="inlineStr">
        <is>
          <t>SSD</t>
        </is>
      </c>
      <c r="C220" s="4" t="inlineStr">
        <is>
          <t>África</t>
        </is>
      </c>
      <c r="D220" s="5" t="n">
        <v>619745</v>
      </c>
      <c r="E220" s="5" t="n">
        <v>10913172</v>
      </c>
      <c r="F220" s="6">
        <f>IF(AND(ISNUMBER(D220),D220&gt;0),E220/D220,"")</f>
        <v/>
      </c>
      <c r="G220" s="5" t="n">
        <v>147</v>
      </c>
      <c r="H220" s="6">
        <f>IF(AND(ISNUMBER(G220),ISNUMBER(E220)),G220/E220*100000,"")</f>
        <v/>
      </c>
      <c r="I220" s="7">
        <f>IF(AND(ISNUMBER(H220),E220&gt;=1000000),COUNTIFS($E$2:$E$235,"&gt;=1000000",$H$2:$H$235,"&gt;"&amp;H220)+1,"")</f>
        <v/>
      </c>
      <c r="J220" s="6" t="n">
        <v>103.5</v>
      </c>
      <c r="K220" s="7">
        <f>IF(AND(ISNUMBER(J220),E220&gt;=1000000),COUNTIFS($E$2:$E$235,"&gt;=1000000",$J$2:$J$235,"&gt;"&amp;J220)+1,"")</f>
        <v/>
      </c>
      <c r="L220" s="6" t="n">
        <v>141.2</v>
      </c>
      <c r="M220" s="5" t="n">
        <v>20266</v>
      </c>
      <c r="N220" s="6" t="n">
        <v>185.7</v>
      </c>
      <c r="O220" s="8" t="n">
        <v>44292</v>
      </c>
      <c r="P220" s="7">
        <f>IF(ISNUMBER(O220),O220-DATE(2020,12,8),"")</f>
        <v/>
      </c>
      <c r="Q220" s="6" t="n">
        <v>0.03</v>
      </c>
      <c r="R220" s="6" t="n">
        <v>1.66</v>
      </c>
      <c r="S220" s="8" t="n"/>
      <c r="T220" s="8" t="n"/>
      <c r="U220" s="6" t="n">
        <v>19.2</v>
      </c>
      <c r="V220" s="5" t="n">
        <v>1569.888</v>
      </c>
    </row>
    <row r="221" ht="15.75" customHeight="1" s="14">
      <c r="A221" s="4" t="inlineStr">
        <is>
          <t>Tanzania</t>
        </is>
      </c>
      <c r="B221" s="4" t="inlineStr">
        <is>
          <t>TZA</t>
        </is>
      </c>
      <c r="C221" s="4" t="inlineStr">
        <is>
          <t>África</t>
        </is>
      </c>
      <c r="D221" s="5" t="n">
        <v>883749</v>
      </c>
      <c r="E221" s="5" t="n">
        <v>65497752</v>
      </c>
      <c r="F221" s="6">
        <f>IF(AND(ISNUMBER(D221),D221&gt;0),E221/D221,"")</f>
        <v/>
      </c>
      <c r="G221" s="5" t="n">
        <v>846</v>
      </c>
      <c r="H221" s="6">
        <f>IF(AND(ISNUMBER(G221),ISNUMBER(E221)),G221/E221*100000,"")</f>
        <v/>
      </c>
      <c r="I221" s="7">
        <f>IF(AND(ISNUMBER(H221),E221&gt;=1000000),COUNTIFS($E$2:$E$235,"&gt;=1000000",$H$2:$H$235,"&gt;"&amp;H221)+1,"")</f>
        <v/>
      </c>
      <c r="J221" s="6" t="n">
        <v>141.4</v>
      </c>
      <c r="K221" s="7">
        <f>IF(AND(ISNUMBER(J221),E221&gt;=1000000),COUNTIFS($E$2:$E$235,"&gt;=1000000",$J$2:$J$235,"&gt;"&amp;J221)+1,"")</f>
        <v/>
      </c>
      <c r="L221" s="6" t="n">
        <v>204.6</v>
      </c>
      <c r="M221" s="5" t="n">
        <v>180353</v>
      </c>
      <c r="N221" s="6" t="n">
        <v>275.4</v>
      </c>
      <c r="O221" s="8" t="n">
        <v>44416</v>
      </c>
      <c r="P221" s="7">
        <f>IF(ISNUMBER(O221),O221-DATE(2020,12,8),"")</f>
        <v/>
      </c>
      <c r="Q221" s="6" t="n"/>
      <c r="R221" s="6" t="n">
        <v>2.51</v>
      </c>
      <c r="S221" s="8" t="n"/>
      <c r="T221" s="8" t="n"/>
      <c r="U221" s="6" t="n">
        <v>17.7</v>
      </c>
      <c r="V221" s="5" t="n">
        <v>2683.304</v>
      </c>
    </row>
    <row r="222" ht="15.75" customHeight="1" s="14">
      <c r="A222" s="4" t="inlineStr">
        <is>
          <t>Tajikistan</t>
        </is>
      </c>
      <c r="B222" s="4" t="inlineStr">
        <is>
          <t>TJK</t>
        </is>
      </c>
      <c r="C222" s="4" t="inlineStr">
        <is>
          <t>Ásia</t>
        </is>
      </c>
      <c r="D222" s="5" t="n">
        <v>143100</v>
      </c>
      <c r="E222" s="5" t="n">
        <v>9952789</v>
      </c>
      <c r="F222" s="6">
        <f>IF(AND(ISNUMBER(D222),D222&gt;0),E222/D222,"")</f>
        <v/>
      </c>
      <c r="G222" s="5" t="n">
        <v>125</v>
      </c>
      <c r="H222" s="6">
        <f>IF(AND(ISNUMBER(G222),ISNUMBER(E222)),G222/E222*100000,"")</f>
        <v/>
      </c>
      <c r="I222" s="7">
        <f>IF(AND(ISNUMBER(H222),E222&gt;=1000000),COUNTIFS($E$2:$E$235,"&gt;=1000000",$H$2:$H$235,"&gt;"&amp;H222)+1,"")</f>
        <v/>
      </c>
      <c r="J222" s="6" t="n">
        <v>149.6</v>
      </c>
      <c r="K222" s="7">
        <f>IF(AND(ISNUMBER(J222),E222&gt;=1000000),COUNTIFS($E$2:$E$235,"&gt;=1000000",$J$2:$J$235,"&gt;"&amp;J222)+1,"")</f>
        <v/>
      </c>
      <c r="L222" s="6" t="n">
        <v>191.4</v>
      </c>
      <c r="M222" s="5" t="n">
        <v>24079</v>
      </c>
      <c r="N222" s="6" t="n">
        <v>241.9</v>
      </c>
      <c r="O222" s="8" t="n">
        <v>44323</v>
      </c>
      <c r="P222" s="7">
        <f>IF(ISNUMBER(O222),O222-DATE(2020,12,8),"")</f>
        <v/>
      </c>
      <c r="Q222" s="6" t="n">
        <v>0.18</v>
      </c>
      <c r="R222" s="6" t="n">
        <v>29.09</v>
      </c>
      <c r="S222" s="8" t="n">
        <v>44689</v>
      </c>
      <c r="T222" s="8" t="n"/>
      <c r="U222" s="6" t="n">
        <v>23.3</v>
      </c>
      <c r="V222" s="5" t="n">
        <v>2896.913</v>
      </c>
    </row>
    <row r="223" ht="15.75" customHeight="1" s="14">
      <c r="A223" s="4" t="inlineStr">
        <is>
          <t>Niger</t>
        </is>
      </c>
      <c r="B223" s="4" t="inlineStr">
        <is>
          <t>NER</t>
        </is>
      </c>
      <c r="C223" s="4" t="inlineStr">
        <is>
          <t>África</t>
        </is>
      </c>
      <c r="D223" s="5" t="n">
        <v>1267000</v>
      </c>
      <c r="E223" s="5" t="n">
        <v>26207982</v>
      </c>
      <c r="F223" s="6">
        <f>IF(AND(ISNUMBER(D223),D223&gt;0),E223/D223,"")</f>
        <v/>
      </c>
      <c r="G223" s="5" t="n">
        <v>315</v>
      </c>
      <c r="H223" s="6">
        <f>IF(AND(ISNUMBER(G223),ISNUMBER(E223)),G223/E223*100000,"")</f>
        <v/>
      </c>
      <c r="I223" s="7">
        <f>IF(AND(ISNUMBER(H223),E223&gt;=1000000),COUNTIFS($E$2:$E$235,"&gt;=1000000",$H$2:$H$235,"&gt;"&amp;H223)+1,"")</f>
        <v/>
      </c>
      <c r="J223" s="6" t="n">
        <v>95.2</v>
      </c>
      <c r="K223" s="7">
        <f>IF(AND(ISNUMBER(J223),E223&gt;=1000000),COUNTIFS($E$2:$E$235,"&gt;=1000000",$J$2:$J$235,"&gt;"&amp;J223)+1,"")</f>
        <v/>
      </c>
      <c r="L223" s="6" t="n">
        <v>139.1</v>
      </c>
      <c r="M223" s="5" t="n">
        <v>54094</v>
      </c>
      <c r="N223" s="6" t="n">
        <v>206.4</v>
      </c>
      <c r="O223" s="8" t="n">
        <v>44284</v>
      </c>
      <c r="P223" s="7">
        <f>IF(ISNUMBER(O223),O223-DATE(2020,12,8),"")</f>
        <v/>
      </c>
      <c r="Q223" s="6" t="n">
        <v>0.12</v>
      </c>
      <c r="R223" s="6" t="n">
        <v>1.77</v>
      </c>
      <c r="S223" s="8" t="n"/>
      <c r="T223" s="8" t="n"/>
      <c r="U223" s="6" t="n">
        <v>15.1</v>
      </c>
      <c r="V223" s="5" t="n">
        <v>926</v>
      </c>
    </row>
    <row r="224" ht="15.75" customHeight="1" s="14">
      <c r="A224" s="4" t="inlineStr">
        <is>
          <t>Benin</t>
        </is>
      </c>
      <c r="B224" s="4" t="inlineStr">
        <is>
          <t>BEN</t>
        </is>
      </c>
      <c r="C224" s="4" t="inlineStr">
        <is>
          <t>África</t>
        </is>
      </c>
      <c r="D224" s="5" t="n">
        <v>112622</v>
      </c>
      <c r="E224" s="5" t="n">
        <v>13352864</v>
      </c>
      <c r="F224" s="6">
        <f>IF(AND(ISNUMBER(D224),D224&gt;0),E224/D224,"")</f>
        <v/>
      </c>
      <c r="G224" s="5" t="n">
        <v>163</v>
      </c>
      <c r="H224" s="6">
        <f>IF(AND(ISNUMBER(G224),ISNUMBER(E224)),G224/E224*100000,"")</f>
        <v/>
      </c>
      <c r="I224" s="7">
        <f>IF(AND(ISNUMBER(H224),E224&gt;=1000000),COUNTIFS($E$2:$E$235,"&gt;=1000000",$H$2:$H$235,"&gt;"&amp;H224)+1,"")</f>
        <v/>
      </c>
      <c r="J224" s="6" t="n">
        <v>76.09999999999999</v>
      </c>
      <c r="K224" s="7">
        <f>IF(AND(ISNUMBER(J224),E224&gt;=1000000),COUNTIFS($E$2:$E$235,"&gt;=1000000",$J$2:$J$235,"&gt;"&amp;J224)+1,"")</f>
        <v/>
      </c>
      <c r="L224" s="6" t="n">
        <v>123.6</v>
      </c>
      <c r="M224" s="5" t="n">
        <v>23715</v>
      </c>
      <c r="N224" s="6" t="n">
        <v>177.6</v>
      </c>
      <c r="O224" s="8" t="n">
        <v>44328</v>
      </c>
      <c r="P224" s="7">
        <f>IF(ISNUMBER(O224),O224-DATE(2020,12,8),"")</f>
        <v/>
      </c>
      <c r="Q224" s="6" t="n">
        <v>0.07000000000000001</v>
      </c>
      <c r="R224" s="6" t="n">
        <v>9.880000000000001</v>
      </c>
      <c r="S224" s="8" t="n"/>
      <c r="T224" s="8" t="n"/>
      <c r="U224" s="6" t="n">
        <v>18.8</v>
      </c>
      <c r="V224" s="5" t="n">
        <v>2064.236</v>
      </c>
    </row>
    <row r="225" ht="15.75" customHeight="1" s="14">
      <c r="A225" s="4" t="inlineStr">
        <is>
          <t>Chad</t>
        </is>
      </c>
      <c r="B225" s="4" t="inlineStr">
        <is>
          <t>TCD</t>
        </is>
      </c>
      <c r="C225" s="4" t="inlineStr">
        <is>
          <t>África</t>
        </is>
      </c>
      <c r="D225" s="5" t="n">
        <v>1284000</v>
      </c>
      <c r="E225" s="5" t="n">
        <v>17723312</v>
      </c>
      <c r="F225" s="6">
        <f>IF(AND(ISNUMBER(D225),D225&gt;0),E225/D225,"")</f>
        <v/>
      </c>
      <c r="G225" s="5" t="n">
        <v>194</v>
      </c>
      <c r="H225" s="6">
        <f>IF(AND(ISNUMBER(G225),ISNUMBER(E225)),G225/E225*100000,"")</f>
        <v/>
      </c>
      <c r="I225" s="7">
        <f>IF(AND(ISNUMBER(H225),E225&gt;=1000000),COUNTIFS($E$2:$E$235,"&gt;=1000000",$H$2:$H$235,"&gt;"&amp;H225)+1,"")</f>
        <v/>
      </c>
      <c r="J225" s="6" t="n">
        <v>100.2</v>
      </c>
      <c r="K225" s="7">
        <f>IF(AND(ISNUMBER(J225),E225&gt;=1000000),COUNTIFS($E$2:$E$235,"&gt;=1000000",$J$2:$J$235,"&gt;"&amp;J225)+1,"")</f>
        <v/>
      </c>
      <c r="L225" s="6" t="n">
        <v>160.3</v>
      </c>
      <c r="M225" s="5" t="n">
        <v>39515</v>
      </c>
      <c r="N225" s="6" t="n">
        <v>223</v>
      </c>
      <c r="O225" s="8" t="n">
        <v>44357</v>
      </c>
      <c r="P225" s="7">
        <f>IF(ISNUMBER(O225),O225-DATE(2020,12,8),"")</f>
        <v/>
      </c>
      <c r="Q225" s="6" t="n"/>
      <c r="R225" s="6" t="n">
        <v>0.46</v>
      </c>
      <c r="S225" s="8" t="n"/>
      <c r="T225" s="8" t="n"/>
      <c r="U225" s="6" t="n">
        <v>16.7</v>
      </c>
      <c r="V225" s="5" t="n">
        <v>1768.153</v>
      </c>
    </row>
    <row r="226" ht="15.75" customHeight="1" s="14">
      <c r="A226" s="4" t="inlineStr">
        <is>
          <t>Burundi</t>
        </is>
      </c>
      <c r="B226" s="4" t="inlineStr">
        <is>
          <t>BDI</t>
        </is>
      </c>
      <c r="C226" s="4" t="inlineStr">
        <is>
          <t>África</t>
        </is>
      </c>
      <c r="D226" s="5" t="n">
        <v>27834</v>
      </c>
      <c r="E226" s="5" t="n">
        <v>12889583</v>
      </c>
      <c r="F226" s="6">
        <f>IF(AND(ISNUMBER(D226),D226&gt;0),E226/D226,"")</f>
        <v/>
      </c>
      <c r="G226" s="5" t="n">
        <v>15</v>
      </c>
      <c r="H226" s="6">
        <f>IF(AND(ISNUMBER(G226),ISNUMBER(E226)),G226/E226*100000,"")</f>
        <v/>
      </c>
      <c r="I226" s="7">
        <f>IF(AND(ISNUMBER(H226),E226&gt;=1000000),COUNTIFS($E$2:$E$235,"&gt;=1000000",$H$2:$H$235,"&gt;"&amp;H226)+1,"")</f>
        <v/>
      </c>
      <c r="J226" s="6" t="n">
        <v>98.40000000000001</v>
      </c>
      <c r="K226" s="7">
        <f>IF(AND(ISNUMBER(J226),E226&gt;=1000000),COUNTIFS($E$2:$E$235,"&gt;=1000000",$J$2:$J$235,"&gt;"&amp;J226)+1,"")</f>
        <v/>
      </c>
      <c r="L226" s="6" t="n">
        <v>145.4</v>
      </c>
      <c r="M226" s="5" t="n">
        <v>28897</v>
      </c>
      <c r="N226" s="6" t="n">
        <v>224.2</v>
      </c>
      <c r="O226" s="8" t="n">
        <v>44488</v>
      </c>
      <c r="P226" s="7">
        <f>IF(ISNUMBER(O226),O226-DATE(2020,12,8),"")</f>
        <v/>
      </c>
      <c r="Q226" s="6" t="n"/>
      <c r="R226" s="6" t="n">
        <v>0.03</v>
      </c>
      <c r="S226" s="8" t="n"/>
      <c r="T226" s="8" t="n"/>
      <c r="U226" s="6" t="n">
        <v>17.5</v>
      </c>
      <c r="V226" s="5" t="n">
        <v>702.225</v>
      </c>
    </row>
    <row r="227" ht="15.75" customHeight="1" s="14">
      <c r="A227" s="4" t="inlineStr">
        <is>
          <t>Falkland Islands</t>
        </is>
      </c>
      <c r="B227" s="4" t="inlineStr">
        <is>
          <t>FLK</t>
        </is>
      </c>
      <c r="C227" s="4" t="inlineStr">
        <is>
          <t>América do Sul</t>
        </is>
      </c>
      <c r="D227" s="5" t="n">
        <v>12173</v>
      </c>
      <c r="E227" s="5" t="n">
        <v>3801</v>
      </c>
      <c r="F227" s="6">
        <f>IF(AND(ISNUMBER(D227),D227&gt;0),E227/D227,"")</f>
        <v/>
      </c>
      <c r="G227" s="5" t="n">
        <v>0</v>
      </c>
      <c r="H227" s="6">
        <f>IF(AND(ISNUMBER(G227),ISNUMBER(E227)),G227/E227*100000,"")</f>
        <v/>
      </c>
      <c r="I227" s="7">
        <f>IF(AND(ISNUMBER(H227),E227&gt;=1000000),COUNTIFS($E$2:$E$235,"&gt;=1000000",$H$2:$H$235,"&gt;"&amp;H227)+1,"")</f>
        <v/>
      </c>
      <c r="J227" s="6" t="n">
        <v>38.4</v>
      </c>
      <c r="K227" s="7">
        <f>IF(AND(ISNUMBER(J227),E227&gt;=1000000),COUNTIFS($E$2:$E$235,"&gt;=1000000",$J$2:$J$235,"&gt;"&amp;J227)+1,"")</f>
        <v/>
      </c>
      <c r="L227" s="6" t="n">
        <v>100</v>
      </c>
      <c r="M227" s="5" t="n">
        <v>3</v>
      </c>
      <c r="N227" s="6" t="n">
        <v>78.7</v>
      </c>
      <c r="O227" s="8" t="n">
        <v>44235</v>
      </c>
      <c r="P227" s="7">
        <f>IF(ISNUMBER(O227),O227-DATE(2020,12,8),"")</f>
        <v/>
      </c>
      <c r="Q227" s="6" t="n">
        <v>46.7</v>
      </c>
      <c r="R227" s="6" t="n">
        <v>46.7</v>
      </c>
      <c r="S227" s="8" t="n"/>
      <c r="T227" s="8" t="n"/>
      <c r="U227" s="6" t="n"/>
      <c r="V227" s="5" t="n"/>
    </row>
    <row r="228" ht="15.75" customHeight="1" s="14">
      <c r="A228" s="4" t="inlineStr">
        <is>
          <t>Pitcairn</t>
        </is>
      </c>
      <c r="B228" s="4" t="inlineStr">
        <is>
          <t>PCN</t>
        </is>
      </c>
      <c r="C228" s="4" t="inlineStr">
        <is>
          <t>Oceania</t>
        </is>
      </c>
      <c r="D228" s="5" t="n">
        <v>49</v>
      </c>
      <c r="E228" s="5" t="n">
        <v>47</v>
      </c>
      <c r="F228" s="6">
        <f>IF(AND(ISNUMBER(D228),D228&gt;0),E228/D228,"")</f>
        <v/>
      </c>
      <c r="G228" s="5" t="n">
        <v>0</v>
      </c>
      <c r="H228" s="6">
        <f>IF(AND(ISNUMBER(G228),ISNUMBER(E228)),G228/E228*100000,"")</f>
        <v/>
      </c>
      <c r="I228" s="7">
        <f>IF(AND(ISNUMBER(H228),E228&gt;=1000000),COUNTIFS($E$2:$E$235,"&gt;=1000000",$H$2:$H$235,"&gt;"&amp;H228)+1,"")</f>
        <v/>
      </c>
      <c r="J228" s="6" t="n">
        <v>8.5</v>
      </c>
      <c r="K228" s="7">
        <f>IF(AND(ISNUMBER(J228),E228&gt;=1000000),COUNTIFS($E$2:$E$235,"&gt;=1000000",$J$2:$J$235,"&gt;"&amp;J228)+1,"")</f>
        <v/>
      </c>
      <c r="L228" s="6" t="n">
        <v>26.6</v>
      </c>
      <c r="M228" s="5" t="n">
        <v>0</v>
      </c>
      <c r="N228" s="6" t="n">
        <v>-19.8</v>
      </c>
      <c r="O228" s="8" t="n">
        <v>44362</v>
      </c>
      <c r="P228" s="7">
        <f>IF(ISNUMBER(O228),O228-DATE(2020,12,8),"")</f>
        <v/>
      </c>
      <c r="Q228" s="6" t="n"/>
      <c r="R228" s="6" t="n">
        <v>100</v>
      </c>
      <c r="S228" s="8" t="n">
        <v>44404</v>
      </c>
      <c r="T228" s="8" t="n">
        <v>44410</v>
      </c>
      <c r="U228" s="6" t="n"/>
      <c r="V228" s="5" t="n"/>
    </row>
    <row r="229" ht="15.75" customHeight="1" s="14">
      <c r="A229" s="4" t="inlineStr">
        <is>
          <t>Niue</t>
        </is>
      </c>
      <c r="B229" s="4" t="inlineStr">
        <is>
          <t>NIU</t>
        </is>
      </c>
      <c r="C229" s="4" t="inlineStr">
        <is>
          <t>Oceania</t>
        </is>
      </c>
      <c r="D229" s="5" t="n">
        <v>260</v>
      </c>
      <c r="E229" s="5" t="n">
        <v>1952</v>
      </c>
      <c r="F229" s="6">
        <f>IF(AND(ISNUMBER(D229),D229&gt;0),E229/D229,"")</f>
        <v/>
      </c>
      <c r="G229" s="5" t="n">
        <v>0</v>
      </c>
      <c r="H229" s="6">
        <f>IF(AND(ISNUMBER(G229),ISNUMBER(E229)),G229/E229*100000,"")</f>
        <v/>
      </c>
      <c r="I229" s="7">
        <f>IF(AND(ISNUMBER(H229),E229&gt;=1000000),COUNTIFS($E$2:$E$235,"&gt;=1000000",$H$2:$H$235,"&gt;"&amp;H229)+1,"")</f>
        <v/>
      </c>
      <c r="J229" s="6" t="n">
        <v>16.6</v>
      </c>
      <c r="K229" s="7">
        <f>IF(AND(ISNUMBER(J229),E229&gt;=1000000),COUNTIFS($E$2:$E$235,"&gt;=1000000",$J$2:$J$235,"&gt;"&amp;J229)+1,"")</f>
        <v/>
      </c>
      <c r="L229" s="6" t="n">
        <v>55.9</v>
      </c>
      <c r="M229" s="5" t="n">
        <v>1</v>
      </c>
      <c r="N229" s="6" t="n">
        <v>31.3</v>
      </c>
      <c r="O229" s="8" t="n">
        <v>44369</v>
      </c>
      <c r="P229" s="7">
        <f>IF(ISNUMBER(O229),O229-DATE(2020,12,8),"")</f>
        <v/>
      </c>
      <c r="Q229" s="6" t="n"/>
      <c r="R229" s="6" t="n">
        <v>58.91</v>
      </c>
      <c r="S229" s="8" t="n">
        <v>44410</v>
      </c>
      <c r="T229" s="8" t="n">
        <v>44852</v>
      </c>
      <c r="U229" s="6" t="n"/>
      <c r="V229" s="5" t="n"/>
    </row>
    <row r="230" ht="15.75" customHeight="1" s="14">
      <c r="A230" s="4" t="inlineStr">
        <is>
          <t>North Korea</t>
        </is>
      </c>
      <c r="B230" s="4" t="inlineStr">
        <is>
          <t>PRK</t>
        </is>
      </c>
      <c r="C230" s="4" t="inlineStr">
        <is>
          <t>Ásia</t>
        </is>
      </c>
      <c r="D230" s="5" t="n">
        <v>120538</v>
      </c>
      <c r="E230" s="5" t="n">
        <v>26069416</v>
      </c>
      <c r="F230" s="6">
        <f>IF(AND(ISNUMBER(D230),D230&gt;0),E230/D230,"")</f>
        <v/>
      </c>
      <c r="G230" s="5" t="n">
        <v>0</v>
      </c>
      <c r="H230" s="6">
        <f>IF(AND(ISNUMBER(G230),ISNUMBER(E230)),G230/E230*100000,"")</f>
        <v/>
      </c>
      <c r="I230" s="7">
        <f>IF(AND(ISNUMBER(H230),E230&gt;=1000000),COUNTIFS($E$2:$E$235,"&gt;=1000000",$H$2:$H$235,"&gt;"&amp;H230)+1,"")</f>
        <v/>
      </c>
      <c r="J230" s="6" t="n"/>
      <c r="K230" s="7">
        <f>IF(AND(ISNUMBER(J230),E230&gt;=1000000),COUNTIFS($E$2:$E$235,"&gt;=1000000",$J$2:$J$235,"&gt;"&amp;J230)+1,"")</f>
        <v/>
      </c>
      <c r="L230" s="6" t="n"/>
      <c r="M230" s="5" t="n"/>
      <c r="N230" s="6" t="n"/>
      <c r="O230" s="8" t="n"/>
      <c r="P230" s="7">
        <f>IF(ISNUMBER(O230),O230-DATE(2020,12,8),"")</f>
        <v/>
      </c>
      <c r="Q230" s="6" t="n"/>
      <c r="R230" s="6" t="n"/>
      <c r="S230" s="8" t="n"/>
      <c r="T230" s="8" t="n"/>
      <c r="U230" s="6" t="n">
        <v>35.3</v>
      </c>
      <c r="V230" s="5" t="n"/>
    </row>
    <row r="231" ht="15.75" customHeight="1" s="14">
      <c r="A231" s="4" t="inlineStr">
        <is>
          <t>Saint Helena</t>
        </is>
      </c>
      <c r="B231" s="4" t="inlineStr">
        <is>
          <t>SHN</t>
        </is>
      </c>
      <c r="C231" s="4" t="inlineStr">
        <is>
          <t>África</t>
        </is>
      </c>
      <c r="D231" s="5" t="n">
        <v>314</v>
      </c>
      <c r="E231" s="5" t="n">
        <v>5401</v>
      </c>
      <c r="F231" s="6">
        <f>IF(AND(ISNUMBER(D231),D231&gt;0),E231/D231,"")</f>
        <v/>
      </c>
      <c r="G231" s="5" t="n">
        <v>0</v>
      </c>
      <c r="H231" s="6">
        <f>IF(AND(ISNUMBER(G231),ISNUMBER(E231)),G231/E231*100000,"")</f>
        <v/>
      </c>
      <c r="I231" s="7">
        <f>IF(AND(ISNUMBER(H231),E231&gt;=1000000),COUNTIFS($E$2:$E$235,"&gt;=1000000",$H$2:$H$235,"&gt;"&amp;H231)+1,"")</f>
        <v/>
      </c>
      <c r="J231" s="6" t="n">
        <v>-8.9</v>
      </c>
      <c r="K231" s="7">
        <f>IF(AND(ISNUMBER(J231),E231&gt;=1000000),COUNTIFS($E$2:$E$235,"&gt;=1000000",$J$2:$J$235,"&gt;"&amp;J231)+1,"")</f>
        <v/>
      </c>
      <c r="L231" s="6" t="n">
        <v>-7.8</v>
      </c>
      <c r="M231" s="5" t="n">
        <v>-2</v>
      </c>
      <c r="N231" s="6" t="n">
        <v>-28.6</v>
      </c>
      <c r="O231" s="8" t="n">
        <v>44230</v>
      </c>
      <c r="P231" s="7">
        <f>IF(ISNUMBER(O231),O231-DATE(2020,12,8),"")</f>
        <v/>
      </c>
      <c r="Q231" s="6" t="n">
        <v>65.38</v>
      </c>
      <c r="R231" s="6" t="n">
        <v>65.38</v>
      </c>
      <c r="S231" s="8" t="n">
        <v>44321</v>
      </c>
      <c r="T231" s="8" t="n"/>
      <c r="U231" s="6" t="n"/>
      <c r="V231" s="5" t="n"/>
    </row>
    <row r="232" ht="15.75" customHeight="1" s="14">
      <c r="A232" s="4" t="inlineStr">
        <is>
          <t>Tokelau</t>
        </is>
      </c>
      <c r="B232" s="4" t="inlineStr">
        <is>
          <t>TKL</t>
        </is>
      </c>
      <c r="C232" s="4" t="inlineStr">
        <is>
          <t>Oceania</t>
        </is>
      </c>
      <c r="D232" s="5" t="n">
        <v>12</v>
      </c>
      <c r="E232" s="5" t="n">
        <v>1893</v>
      </c>
      <c r="F232" s="6">
        <f>IF(AND(ISNUMBER(D232),D232&gt;0),E232/D232,"")</f>
        <v/>
      </c>
      <c r="G232" s="5" t="n">
        <v>0</v>
      </c>
      <c r="H232" s="6">
        <f>IF(AND(ISNUMBER(G232),ISNUMBER(E232)),G232/E232*100000,"")</f>
        <v/>
      </c>
      <c r="I232" s="7">
        <f>IF(AND(ISNUMBER(H232),E232&gt;=1000000),COUNTIFS($E$2:$E$235,"&gt;=1000000",$H$2:$H$235,"&gt;"&amp;H232)+1,"")</f>
        <v/>
      </c>
      <c r="J232" s="6" t="n">
        <v>-5</v>
      </c>
      <c r="K232" s="7">
        <f>IF(AND(ISNUMBER(J232),E232&gt;=1000000),COUNTIFS($E$2:$E$235,"&gt;=1000000",$J$2:$J$235,"&gt;"&amp;J232)+1,"")</f>
        <v/>
      </c>
      <c r="L232" s="6" t="n">
        <v>-7.5</v>
      </c>
      <c r="M232" s="5" t="n">
        <v>0</v>
      </c>
      <c r="N232" s="6" t="n">
        <v>-22</v>
      </c>
      <c r="O232" s="8" t="n">
        <v>44369</v>
      </c>
      <c r="P232" s="7">
        <f>IF(ISNUMBER(O232),O232-DATE(2020,12,8),"")</f>
        <v/>
      </c>
      <c r="Q232" s="6" t="n"/>
      <c r="R232" s="6" t="n">
        <v>51.14</v>
      </c>
      <c r="S232" s="8" t="n">
        <v>44481</v>
      </c>
      <c r="T232" s="8" t="n">
        <v>44858</v>
      </c>
      <c r="U232" s="6" t="n"/>
      <c r="V232" s="5" t="n"/>
    </row>
    <row r="233" ht="15.75" customHeight="1" s="14">
      <c r="A233" s="4" t="inlineStr">
        <is>
          <t>Turkmenistan</t>
        </is>
      </c>
      <c r="B233" s="4" t="inlineStr">
        <is>
          <t>TKM</t>
        </is>
      </c>
      <c r="C233" s="4" t="inlineStr">
        <is>
          <t>Ásia</t>
        </is>
      </c>
      <c r="D233" s="5" t="n">
        <v>488100</v>
      </c>
      <c r="E233" s="5" t="n">
        <v>6430777</v>
      </c>
      <c r="F233" s="6">
        <f>IF(AND(ISNUMBER(D233),D233&gt;0),E233/D233,"")</f>
        <v/>
      </c>
      <c r="G233" s="5" t="n">
        <v>0</v>
      </c>
      <c r="H233" s="6">
        <f>IF(AND(ISNUMBER(G233),ISNUMBER(E233)),G233/E233*100000,"")</f>
        <v/>
      </c>
      <c r="I233" s="7">
        <f>IF(AND(ISNUMBER(H233),E233&gt;=1000000),COUNTIFS($E$2:$E$235,"&gt;=1000000",$H$2:$H$235,"&gt;"&amp;H233)+1,"")</f>
        <v/>
      </c>
      <c r="J233" s="6" t="n">
        <v>121.9</v>
      </c>
      <c r="K233" s="7">
        <f>IF(AND(ISNUMBER(J233),E233&gt;=1000000),COUNTIFS($E$2:$E$235,"&gt;=1000000",$J$2:$J$235,"&gt;"&amp;J233)+1,"")</f>
        <v/>
      </c>
      <c r="L233" s="6" t="n">
        <v>127.4</v>
      </c>
      <c r="M233" s="5" t="n">
        <v>11378</v>
      </c>
      <c r="N233" s="6" t="n">
        <v>191.5</v>
      </c>
      <c r="O233" s="8" t="n">
        <v>44255</v>
      </c>
      <c r="P233" s="7">
        <f>IF(ISNUMBER(O233),O233-DATE(2020,12,8),"")</f>
        <v/>
      </c>
      <c r="Q233" s="6" t="n">
        <v>0.3</v>
      </c>
      <c r="R233" s="6" t="n">
        <v>0.3</v>
      </c>
      <c r="S233" s="8" t="n">
        <v>44962</v>
      </c>
      <c r="T233" s="8" t="n">
        <v>45144</v>
      </c>
      <c r="U233" s="6" t="n">
        <v>26.9</v>
      </c>
      <c r="V233" s="5" t="n">
        <v>16389.023</v>
      </c>
    </row>
    <row r="234" ht="15.75" customHeight="1" s="14">
      <c r="A234" s="4" t="inlineStr">
        <is>
          <t>Vatican</t>
        </is>
      </c>
      <c r="B234" s="4" t="inlineStr">
        <is>
          <t>VAT</t>
        </is>
      </c>
      <c r="C234" s="4" t="inlineStr">
        <is>
          <t>Europa</t>
        </is>
      </c>
      <c r="D234" s="5" t="n">
        <v>0.4</v>
      </c>
      <c r="E234" s="5" t="n">
        <v>808</v>
      </c>
      <c r="F234" s="6">
        <f>IF(AND(ISNUMBER(D234),D234&gt;0),E234/D234,"")</f>
        <v/>
      </c>
      <c r="G234" s="5" t="n">
        <v>0</v>
      </c>
      <c r="H234" s="6">
        <f>IF(AND(ISNUMBER(G234),ISNUMBER(E234)),G234/E234*100000,"")</f>
        <v/>
      </c>
      <c r="I234" s="7">
        <f>IF(AND(ISNUMBER(H234),E234&gt;=1000000),COUNTIFS($E$2:$E$235,"&gt;=1000000",$H$2:$H$235,"&gt;"&amp;H234)+1,"")</f>
        <v/>
      </c>
      <c r="J234" s="6" t="n">
        <v>167.2</v>
      </c>
      <c r="K234" s="7">
        <f>IF(AND(ISNUMBER(J234),E234&gt;=1000000),COUNTIFS($E$2:$E$235,"&gt;=1000000",$J$2:$J$235,"&gt;"&amp;J234)+1,"")</f>
        <v/>
      </c>
      <c r="L234" s="6" t="n">
        <v>233.9</v>
      </c>
      <c r="M234" s="5" t="n">
        <v>2</v>
      </c>
      <c r="N234" s="6" t="n">
        <v>202.4</v>
      </c>
      <c r="O234" s="8" t="n"/>
      <c r="P234" s="7">
        <f>IF(ISNUMBER(O234),O234-DATE(2020,12,8),"")</f>
        <v/>
      </c>
      <c r="Q234" s="6" t="n"/>
      <c r="R234" s="6" t="n"/>
      <c r="S234" s="8" t="n"/>
      <c r="T234" s="8" t="n"/>
      <c r="U234" s="6" t="n"/>
      <c r="V234" s="5" t="n"/>
    </row>
    <row r="235" ht="15.75" customHeight="1" s="14">
      <c r="A235" s="4" t="inlineStr">
        <is>
          <t>Hong Kong</t>
        </is>
      </c>
      <c r="B235" s="4" t="inlineStr">
        <is>
          <t>HKG</t>
        </is>
      </c>
      <c r="C235" s="4" t="inlineStr">
        <is>
          <t>Ásia</t>
        </is>
      </c>
      <c r="D235" s="5" t="n">
        <v>1075</v>
      </c>
      <c r="E235" s="5" t="n">
        <v>7488863</v>
      </c>
      <c r="F235" s="6">
        <f>IF(AND(ISNUMBER(D235),D235&gt;0),E235/D235,"")</f>
        <v/>
      </c>
      <c r="G235" s="5" t="n"/>
      <c r="H235" s="6">
        <f>IF(AND(ISNUMBER(G235),ISNUMBER(E235)),G235/E235*100000,"")</f>
        <v/>
      </c>
      <c r="I235" s="7">
        <f>IF(AND(ISNUMBER(H235),E235&gt;=1000000),COUNTIFS($E$2:$E$235,"&gt;=1000000",$H$2:$H$235,"&gt;"&amp;H235)+1,"")</f>
        <v/>
      </c>
      <c r="J235" s="6" t="n">
        <v>32.9</v>
      </c>
      <c r="K235" s="7">
        <f>IF(AND(ISNUMBER(J235),E235&gt;=1000000),COUNTIFS($E$2:$E$235,"&gt;=1000000",$J$2:$J$235,"&gt;"&amp;J235)+1,"")</f>
        <v/>
      </c>
      <c r="L235" s="6" t="n">
        <v>194.4</v>
      </c>
      <c r="M235" s="5" t="n">
        <v>20415</v>
      </c>
      <c r="N235" s="6" t="n">
        <v>272.6</v>
      </c>
      <c r="O235" s="8" t="n">
        <v>44249</v>
      </c>
      <c r="P235" s="7">
        <f>IF(ISNUMBER(O235),O235-DATE(2020,12,8),"")</f>
        <v/>
      </c>
      <c r="Q235" s="6" t="n">
        <v>19.77</v>
      </c>
      <c r="R235" s="6" t="n">
        <v>62.25</v>
      </c>
      <c r="S235" s="8" t="n">
        <v>44449</v>
      </c>
      <c r="T235" s="8" t="n">
        <v>44624</v>
      </c>
      <c r="U235" s="6" t="n">
        <v>44.8</v>
      </c>
      <c r="V235" s="5" t="n">
        <v>56054.92</v>
      </c>
    </row>
    <row r="236" ht="15.75" customHeight="1" s="14"/>
    <row r="237" ht="15.75" customHeight="1" s="14"/>
    <row r="238" ht="15.75" customHeight="1" s="14"/>
    <row r="239" ht="15.75" customHeight="1" s="14"/>
    <row r="240" ht="15.75" customHeight="1" s="14"/>
    <row r="241" ht="15.75" customHeight="1" s="14"/>
    <row r="242" ht="15.75" customHeight="1" s="14"/>
    <row r="243" ht="15.75" customHeight="1" s="14"/>
    <row r="244" ht="15.75" customHeight="1" s="14"/>
    <row r="245" ht="15.75" customHeight="1" s="14"/>
    <row r="246" ht="15.75" customHeight="1" s="14"/>
    <row r="247" ht="15.75" customHeight="1" s="14"/>
    <row r="248" ht="15.75" customHeight="1" s="14"/>
    <row r="249" ht="15.75" customHeight="1" s="14"/>
    <row r="250" ht="15.75" customHeight="1" s="14"/>
    <row r="251" ht="15.75" customHeight="1" s="14"/>
    <row r="252" ht="15.75" customHeight="1" s="14"/>
    <row r="253" ht="15.75" customHeight="1" s="14"/>
    <row r="254" ht="15.75" customHeight="1" s="14"/>
    <row r="255" ht="15.75" customHeight="1" s="14"/>
    <row r="256" ht="15.75" customHeight="1" s="14"/>
    <row r="257" ht="15.75" customHeight="1" s="14"/>
    <row r="258" ht="15.75" customHeight="1" s="14"/>
    <row r="259" ht="15.75" customHeight="1" s="14"/>
    <row r="260" ht="15.75" customHeight="1" s="14"/>
    <row r="261" ht="15.75" customHeight="1" s="14"/>
    <row r="262" ht="15.75" customHeight="1" s="14"/>
    <row r="263" ht="15.75" customHeight="1" s="14"/>
    <row r="264" ht="15.75" customHeight="1" s="14"/>
    <row r="265" ht="15.75" customHeight="1" s="14"/>
    <row r="266" ht="15.75" customHeight="1" s="14"/>
    <row r="267" ht="15.75" customHeight="1" s="14"/>
    <row r="268" ht="15.75" customHeight="1" s="14"/>
    <row r="269" ht="15.75" customHeight="1" s="14"/>
    <row r="270" ht="15.75" customHeight="1" s="14"/>
    <row r="271" ht="15.75" customHeight="1" s="14"/>
    <row r="272" ht="15.75" customHeight="1" s="14"/>
    <row r="273" ht="15.75" customHeight="1" s="14"/>
    <row r="274" ht="15.75" customHeight="1" s="14"/>
    <row r="275" ht="15.75" customHeight="1" s="14"/>
    <row r="276" ht="15.75" customHeight="1" s="14"/>
    <row r="277" ht="15.75" customHeight="1" s="14"/>
    <row r="278" ht="15.75" customHeight="1" s="14"/>
    <row r="279" ht="15.75" customHeight="1" s="14"/>
    <row r="280" ht="15.75" customHeight="1" s="14"/>
    <row r="281" ht="15.75" customHeight="1" s="14"/>
    <row r="282" ht="15.75" customHeight="1" s="14"/>
    <row r="283" ht="15.75" customHeight="1" s="14"/>
    <row r="284" ht="15.75" customHeight="1" s="14"/>
    <row r="285" ht="15.75" customHeight="1" s="14"/>
    <row r="286" ht="15.75" customHeight="1" s="14"/>
    <row r="287" ht="15.75" customHeight="1" s="14"/>
    <row r="288" ht="15.75" customHeight="1" s="14"/>
    <row r="289" ht="15.75" customHeight="1" s="14"/>
    <row r="290" ht="15.75" customHeight="1" s="14"/>
    <row r="291" ht="15.75" customHeight="1" s="14"/>
    <row r="292" ht="15.75" customHeight="1" s="14"/>
    <row r="293" ht="15.75" customHeight="1" s="14"/>
    <row r="294" ht="15.75" customHeight="1" s="14"/>
    <row r="295" ht="15.75" customHeight="1" s="14"/>
    <row r="296" ht="15.75" customHeight="1" s="14"/>
    <row r="297" ht="15.75" customHeight="1" s="14"/>
    <row r="298" ht="15.75" customHeight="1" s="14"/>
    <row r="299" ht="15.75" customHeight="1" s="14"/>
    <row r="300" ht="15.75" customHeight="1" s="14"/>
    <row r="301" ht="15.75" customHeight="1" s="14"/>
    <row r="302" ht="15.75" customHeight="1" s="14"/>
    <row r="303" ht="15.75" customHeight="1" s="14"/>
    <row r="304" ht="15.75" customHeight="1" s="14"/>
    <row r="305" ht="15.75" customHeight="1" s="14"/>
    <row r="306" ht="15.75" customHeight="1" s="14"/>
    <row r="307" ht="15.75" customHeight="1" s="14"/>
    <row r="308" ht="15.75" customHeight="1" s="14"/>
    <row r="309" ht="15.75" customHeight="1" s="14"/>
    <row r="310" ht="15.75" customHeight="1" s="14"/>
    <row r="311" ht="15.75" customHeight="1" s="14"/>
    <row r="312" ht="15.75" customHeight="1" s="14"/>
    <row r="313" ht="15.75" customHeight="1" s="14"/>
    <row r="314" ht="15.75" customHeight="1" s="14"/>
    <row r="315" ht="15.75" customHeight="1" s="14"/>
    <row r="316" ht="15.75" customHeight="1" s="14"/>
    <row r="317" ht="15.75" customHeight="1" s="14"/>
    <row r="318" ht="15.75" customHeight="1" s="14"/>
    <row r="319" ht="15.75" customHeight="1" s="14"/>
    <row r="320" ht="15.75" customHeight="1" s="14"/>
    <row r="321" ht="15.75" customHeight="1" s="14"/>
    <row r="322" ht="15.75" customHeight="1" s="14"/>
    <row r="323" ht="15.75" customHeight="1" s="14"/>
    <row r="324" ht="15.75" customHeight="1" s="14"/>
    <row r="325" ht="15.75" customHeight="1" s="14"/>
    <row r="326" ht="15.75" customHeight="1" s="14"/>
    <row r="327" ht="15.75" customHeight="1" s="14"/>
    <row r="328" ht="15.75" customHeight="1" s="14"/>
    <row r="329" ht="15.75" customHeight="1" s="14"/>
    <row r="330" ht="15.75" customHeight="1" s="14"/>
    <row r="331" ht="15.75" customHeight="1" s="14"/>
    <row r="332" ht="15.75" customHeight="1" s="14"/>
    <row r="333" ht="15.75" customHeight="1" s="14"/>
    <row r="334" ht="15.75" customHeight="1" s="14"/>
    <row r="335" ht="15.75" customHeight="1" s="14"/>
    <row r="336" ht="15.75" customHeight="1" s="14"/>
    <row r="337" ht="15.75" customHeight="1" s="14"/>
    <row r="338" ht="15.75" customHeight="1" s="14"/>
    <row r="339" ht="15.75" customHeight="1" s="14"/>
    <row r="340" ht="15.75" customHeight="1" s="14"/>
    <row r="341" ht="15.75" customHeight="1" s="14"/>
    <row r="342" ht="15.75" customHeight="1" s="14"/>
    <row r="343" ht="15.75" customHeight="1" s="14"/>
    <row r="344" ht="15.75" customHeight="1" s="14"/>
    <row r="345" ht="15.75" customHeight="1" s="14"/>
    <row r="346" ht="15.75" customHeight="1" s="14"/>
    <row r="347" ht="15.75" customHeight="1" s="14"/>
    <row r="348" ht="15.75" customHeight="1" s="14"/>
    <row r="349" ht="15.75" customHeight="1" s="14"/>
    <row r="350" ht="15.75" customHeight="1" s="14"/>
    <row r="351" ht="15.75" customHeight="1" s="14"/>
    <row r="352" ht="15.75" customHeight="1" s="14"/>
    <row r="353" ht="15.75" customHeight="1" s="14"/>
    <row r="354" ht="15.75" customHeight="1" s="14"/>
    <row r="355" ht="15.75" customHeight="1" s="14"/>
    <row r="356" ht="15.75" customHeight="1" s="14"/>
    <row r="357" ht="15.75" customHeight="1" s="14"/>
    <row r="358" ht="15.75" customHeight="1" s="14"/>
    <row r="359" ht="15.75" customHeight="1" s="14"/>
    <row r="360" ht="15.75" customHeight="1" s="14"/>
    <row r="361" ht="15.75" customHeight="1" s="14"/>
    <row r="362" ht="15.75" customHeight="1" s="14"/>
    <row r="363" ht="15.75" customHeight="1" s="14"/>
    <row r="364" ht="15.75" customHeight="1" s="14"/>
    <row r="365" ht="15.75" customHeight="1" s="14"/>
    <row r="366" ht="15.75" customHeight="1" s="14"/>
    <row r="367" ht="15.75" customHeight="1" s="14"/>
    <row r="368" ht="15.75" customHeight="1" s="14"/>
    <row r="369" ht="15.75" customHeight="1" s="14"/>
    <row r="370" ht="15.75" customHeight="1" s="14"/>
    <row r="371" ht="15.75" customHeight="1" s="14"/>
    <row r="372" ht="15.75" customHeight="1" s="14"/>
    <row r="373" ht="15.75" customHeight="1" s="14"/>
    <row r="374" ht="15.75" customHeight="1" s="14"/>
    <row r="375" ht="15.75" customHeight="1" s="14"/>
    <row r="376" ht="15.75" customHeight="1" s="14"/>
    <row r="377" ht="15.75" customHeight="1" s="14"/>
    <row r="378" ht="15.75" customHeight="1" s="14"/>
    <row r="379" ht="15.75" customHeight="1" s="14"/>
    <row r="380" ht="15.75" customHeight="1" s="14"/>
    <row r="381" ht="15.75" customHeight="1" s="14"/>
    <row r="382" ht="15.75" customHeight="1" s="14"/>
    <row r="383" ht="15.75" customHeight="1" s="14"/>
    <row r="384" ht="15.75" customHeight="1" s="14"/>
    <row r="385" ht="15.75" customHeight="1" s="14"/>
    <row r="386" ht="15.75" customHeight="1" s="14"/>
    <row r="387" ht="15.75" customHeight="1" s="14"/>
    <row r="388" ht="15.75" customHeight="1" s="14"/>
    <row r="389" ht="15.75" customHeight="1" s="14"/>
    <row r="390" ht="15.75" customHeight="1" s="14"/>
    <row r="391" ht="15.75" customHeight="1" s="14"/>
    <row r="392" ht="15.75" customHeight="1" s="14"/>
    <row r="393" ht="15.75" customHeight="1" s="14"/>
    <row r="394" ht="15.75" customHeight="1" s="14"/>
    <row r="395" ht="15.75" customHeight="1" s="14"/>
    <row r="396" ht="15.75" customHeight="1" s="14"/>
    <row r="397" ht="15.75" customHeight="1" s="14"/>
    <row r="398" ht="15.75" customHeight="1" s="14"/>
    <row r="399" ht="15.75" customHeight="1" s="14"/>
    <row r="400" ht="15.75" customHeight="1" s="14"/>
    <row r="401" ht="15.75" customHeight="1" s="14"/>
    <row r="402" ht="15.75" customHeight="1" s="14"/>
    <row r="403" ht="15.75" customHeight="1" s="14"/>
    <row r="404" ht="15.75" customHeight="1" s="14"/>
    <row r="405" ht="15.75" customHeight="1" s="14"/>
    <row r="406" ht="15.75" customHeight="1" s="14"/>
    <row r="407" ht="15.75" customHeight="1" s="14"/>
    <row r="408" ht="15.75" customHeight="1" s="14"/>
    <row r="409" ht="15.75" customHeight="1" s="14"/>
    <row r="410" ht="15.75" customHeight="1" s="14"/>
    <row r="411" ht="15.75" customHeight="1" s="14"/>
    <row r="412" ht="15.75" customHeight="1" s="14"/>
    <row r="413" ht="15.75" customHeight="1" s="14"/>
    <row r="414" ht="15.75" customHeight="1" s="14"/>
    <row r="415" ht="15.75" customHeight="1" s="14"/>
    <row r="416" ht="15.75" customHeight="1" s="14"/>
    <row r="417" ht="15.75" customHeight="1" s="14"/>
    <row r="418" ht="15.75" customHeight="1" s="14"/>
    <row r="419" ht="15.75" customHeight="1" s="14"/>
    <row r="420" ht="15.75" customHeight="1" s="14"/>
    <row r="421" ht="15.75" customHeight="1" s="14"/>
    <row r="422" ht="15.75" customHeight="1" s="14"/>
    <row r="423" ht="15.75" customHeight="1" s="14"/>
    <row r="424" ht="15.75" customHeight="1" s="14"/>
    <row r="425" ht="15.75" customHeight="1" s="14"/>
    <row r="426" ht="15.75" customHeight="1" s="14"/>
    <row r="427" ht="15.75" customHeight="1" s="14"/>
    <row r="428" ht="15.75" customHeight="1" s="14"/>
    <row r="429" ht="15.75" customHeight="1" s="14"/>
    <row r="430" ht="15.75" customHeight="1" s="14"/>
    <row r="431" ht="15.75" customHeight="1" s="14"/>
    <row r="432" ht="15.75" customHeight="1" s="14"/>
    <row r="433" ht="15.75" customHeight="1" s="14"/>
    <row r="434" ht="15.75" customHeight="1" s="14"/>
    <row r="435" ht="15.75" customHeight="1" s="14"/>
    <row r="436" ht="15.75" customHeight="1" s="14"/>
    <row r="437" ht="15.75" customHeight="1" s="14"/>
    <row r="438" ht="15.75" customHeight="1" s="14"/>
    <row r="439" ht="15.75" customHeight="1" s="14"/>
    <row r="440" ht="15.75" customHeight="1" s="14"/>
    <row r="441" ht="15.75" customHeight="1" s="14"/>
    <row r="442" ht="15.75" customHeight="1" s="14"/>
    <row r="443" ht="15.75" customHeight="1" s="14"/>
    <row r="444" ht="15.75" customHeight="1" s="14"/>
    <row r="445" ht="15.75" customHeight="1" s="14"/>
    <row r="446" ht="15.75" customHeight="1" s="14"/>
    <row r="447" ht="15.75" customHeight="1" s="14"/>
    <row r="448" ht="15.75" customHeight="1" s="14"/>
    <row r="449" ht="15.75" customHeight="1" s="14"/>
    <row r="450" ht="15.75" customHeight="1" s="14"/>
    <row r="451" ht="15.75" customHeight="1" s="14"/>
    <row r="452" ht="15.75" customHeight="1" s="14"/>
    <row r="453" ht="15.75" customHeight="1" s="14"/>
    <row r="454" ht="15.75" customHeight="1" s="14"/>
    <row r="455" ht="15.75" customHeight="1" s="14"/>
    <row r="456" ht="15.75" customHeight="1" s="14"/>
    <row r="457" ht="15.75" customHeight="1" s="14"/>
    <row r="458" ht="15.75" customHeight="1" s="14"/>
    <row r="459" ht="15.75" customHeight="1" s="14"/>
    <row r="460" ht="15.75" customHeight="1" s="14"/>
    <row r="461" ht="15.75" customHeight="1" s="14"/>
    <row r="462" ht="15.75" customHeight="1" s="14"/>
    <row r="463" ht="15.75" customHeight="1" s="14"/>
    <row r="464" ht="15.75" customHeight="1" s="14"/>
    <row r="465" ht="15.75" customHeight="1" s="14"/>
    <row r="466" ht="15.75" customHeight="1" s="14"/>
    <row r="467" ht="15.75" customHeight="1" s="14"/>
    <row r="468" ht="15.75" customHeight="1" s="14"/>
    <row r="469" ht="15.75" customHeight="1" s="14"/>
    <row r="470" ht="15.75" customHeight="1" s="14"/>
    <row r="471" ht="15.75" customHeight="1" s="14"/>
    <row r="472" ht="15.75" customHeight="1" s="14"/>
    <row r="473" ht="15.75" customHeight="1" s="14"/>
    <row r="474" ht="15.75" customHeight="1" s="14"/>
    <row r="475" ht="15.75" customHeight="1" s="14"/>
    <row r="476" ht="15.75" customHeight="1" s="14"/>
    <row r="477" ht="15.75" customHeight="1" s="14"/>
    <row r="478" ht="15.75" customHeight="1" s="14"/>
    <row r="479" ht="15.75" customHeight="1" s="14"/>
    <row r="480" ht="15.75" customHeight="1" s="14"/>
    <row r="481" ht="15.75" customHeight="1" s="14"/>
    <row r="482" ht="15.75" customHeight="1" s="14"/>
    <row r="483" ht="15.75" customHeight="1" s="14"/>
    <row r="484" ht="15.75" customHeight="1" s="14"/>
    <row r="485" ht="15.75" customHeight="1" s="14"/>
    <row r="486" ht="15.75" customHeight="1" s="14"/>
    <row r="487" ht="15.75" customHeight="1" s="14"/>
    <row r="488" ht="15.75" customHeight="1" s="14"/>
    <row r="489" ht="15.75" customHeight="1" s="14"/>
    <row r="490" ht="15.75" customHeight="1" s="14"/>
    <row r="491" ht="15.75" customHeight="1" s="14"/>
    <row r="492" ht="15.75" customHeight="1" s="14"/>
    <row r="493" ht="15.75" customHeight="1" s="14"/>
    <row r="494" ht="15.75" customHeight="1" s="14"/>
    <row r="495" ht="15.75" customHeight="1" s="14"/>
    <row r="496" ht="15.75" customHeight="1" s="14"/>
    <row r="497" ht="15.75" customHeight="1" s="14"/>
    <row r="498" ht="15.75" customHeight="1" s="14"/>
    <row r="499" ht="15.75" customHeight="1" s="14"/>
    <row r="500" ht="15.75" customHeight="1" s="14"/>
    <row r="501" ht="15.75" customHeight="1" s="14"/>
    <row r="502" ht="15.75" customHeight="1" s="14"/>
    <row r="503" ht="15.75" customHeight="1" s="14"/>
    <row r="504" ht="15.75" customHeight="1" s="14"/>
    <row r="505" ht="15.75" customHeight="1" s="14"/>
    <row r="506" ht="15.75" customHeight="1" s="14"/>
    <row r="507" ht="15.75" customHeight="1" s="14"/>
    <row r="508" ht="15.75" customHeight="1" s="14"/>
    <row r="509" ht="15.75" customHeight="1" s="14"/>
    <row r="510" ht="15.75" customHeight="1" s="14"/>
    <row r="511" ht="15.75" customHeight="1" s="14"/>
    <row r="512" ht="15.75" customHeight="1" s="14"/>
    <row r="513" ht="15.75" customHeight="1" s="14"/>
    <row r="514" ht="15.75" customHeight="1" s="14"/>
    <row r="515" ht="15.75" customHeight="1" s="14"/>
    <row r="516" ht="15.75" customHeight="1" s="14"/>
    <row r="517" ht="15.75" customHeight="1" s="14"/>
    <row r="518" ht="15.75" customHeight="1" s="14"/>
    <row r="519" ht="15.75" customHeight="1" s="14"/>
    <row r="520" ht="15.75" customHeight="1" s="14"/>
    <row r="521" ht="15.75" customHeight="1" s="14"/>
    <row r="522" ht="15.75" customHeight="1" s="14"/>
    <row r="523" ht="15.75" customHeight="1" s="14"/>
    <row r="524" ht="15.75" customHeight="1" s="14"/>
    <row r="525" ht="15.75" customHeight="1" s="14"/>
    <row r="526" ht="15.75" customHeight="1" s="14"/>
    <row r="527" ht="15.75" customHeight="1" s="14"/>
    <row r="528" ht="15.75" customHeight="1" s="14"/>
    <row r="529" ht="15.75" customHeight="1" s="14"/>
    <row r="530" ht="15.75" customHeight="1" s="14"/>
    <row r="531" ht="15.75" customHeight="1" s="14"/>
    <row r="532" ht="15.75" customHeight="1" s="14"/>
    <row r="533" ht="15.75" customHeight="1" s="14"/>
    <row r="534" ht="15.75" customHeight="1" s="14"/>
    <row r="535" ht="15.75" customHeight="1" s="14"/>
    <row r="536" ht="15.75" customHeight="1" s="14"/>
    <row r="537" ht="15.75" customHeight="1" s="14"/>
    <row r="538" ht="15.75" customHeight="1" s="14"/>
    <row r="539" ht="15.75" customHeight="1" s="14"/>
    <row r="540" ht="15.75" customHeight="1" s="14"/>
    <row r="541" ht="15.75" customHeight="1" s="14"/>
    <row r="542" ht="15.75" customHeight="1" s="14"/>
    <row r="543" ht="15.75" customHeight="1" s="14"/>
    <row r="544" ht="15.75" customHeight="1" s="14"/>
    <row r="545" ht="15.75" customHeight="1" s="14"/>
    <row r="546" ht="15.75" customHeight="1" s="14"/>
    <row r="547" ht="15.75" customHeight="1" s="14"/>
    <row r="548" ht="15.75" customHeight="1" s="14"/>
    <row r="549" ht="15.75" customHeight="1" s="14"/>
    <row r="550" ht="15.75" customHeight="1" s="14"/>
    <row r="551" ht="15.75" customHeight="1" s="14"/>
    <row r="552" ht="15.75" customHeight="1" s="14"/>
    <row r="553" ht="15.75" customHeight="1" s="14"/>
    <row r="554" ht="15.75" customHeight="1" s="14"/>
    <row r="555" ht="15.75" customHeight="1" s="14"/>
    <row r="556" ht="15.75" customHeight="1" s="14"/>
    <row r="557" ht="15.75" customHeight="1" s="14"/>
    <row r="558" ht="15.75" customHeight="1" s="14"/>
    <row r="559" ht="15.75" customHeight="1" s="14"/>
    <row r="560" ht="15.75" customHeight="1" s="14"/>
    <row r="561" ht="15.75" customHeight="1" s="14"/>
    <row r="562" ht="15.75" customHeight="1" s="14"/>
    <row r="563" ht="15.75" customHeight="1" s="14"/>
    <row r="564" ht="15.75" customHeight="1" s="14"/>
    <row r="565" ht="15.75" customHeight="1" s="14"/>
    <row r="566" ht="15.75" customHeight="1" s="14"/>
    <row r="567" ht="15.75" customHeight="1" s="14"/>
    <row r="568" ht="15.75" customHeight="1" s="14"/>
    <row r="569" ht="15.75" customHeight="1" s="14"/>
    <row r="570" ht="15.75" customHeight="1" s="14"/>
    <row r="571" ht="15.75" customHeight="1" s="14"/>
    <row r="572" ht="15.75" customHeight="1" s="14"/>
    <row r="573" ht="15.75" customHeight="1" s="14"/>
    <row r="574" ht="15.75" customHeight="1" s="14"/>
    <row r="575" ht="15.75" customHeight="1" s="14"/>
    <row r="576" ht="15.75" customHeight="1" s="14"/>
    <row r="577" ht="15.75" customHeight="1" s="14"/>
    <row r="578" ht="15.75" customHeight="1" s="14"/>
    <row r="579" ht="15.75" customHeight="1" s="14"/>
    <row r="580" ht="15.75" customHeight="1" s="14"/>
    <row r="581" ht="15.75" customHeight="1" s="14"/>
    <row r="582" ht="15.75" customHeight="1" s="14"/>
    <row r="583" ht="15.75" customHeight="1" s="14"/>
    <row r="584" ht="15.75" customHeight="1" s="14"/>
    <row r="585" ht="15.75" customHeight="1" s="14"/>
    <row r="586" ht="15.75" customHeight="1" s="14"/>
    <row r="587" ht="15.75" customHeight="1" s="14"/>
    <row r="588" ht="15.75" customHeight="1" s="14"/>
    <row r="589" ht="15.75" customHeight="1" s="14"/>
    <row r="590" ht="15.75" customHeight="1" s="14"/>
    <row r="591" ht="15.75" customHeight="1" s="14"/>
    <row r="592" ht="15.75" customHeight="1" s="14"/>
    <row r="593" ht="15.75" customHeight="1" s="14"/>
    <row r="594" ht="15.75" customHeight="1" s="14"/>
    <row r="595" ht="15.75" customHeight="1" s="14"/>
    <row r="596" ht="15.75" customHeight="1" s="14"/>
    <row r="597" ht="15.75" customHeight="1" s="14"/>
    <row r="598" ht="15.75" customHeight="1" s="14"/>
    <row r="599" ht="15.75" customHeight="1" s="14"/>
    <row r="600" ht="15.75" customHeight="1" s="14"/>
    <row r="601" ht="15.75" customHeight="1" s="14"/>
    <row r="602" ht="15.75" customHeight="1" s="14"/>
    <row r="603" ht="15.75" customHeight="1" s="14"/>
    <row r="604" ht="15.75" customHeight="1" s="14"/>
    <row r="605" ht="15.75" customHeight="1" s="14"/>
    <row r="606" ht="15.75" customHeight="1" s="14"/>
    <row r="607" ht="15.75" customHeight="1" s="14"/>
    <row r="608" ht="15.75" customHeight="1" s="14"/>
    <row r="609" ht="15.75" customHeight="1" s="14"/>
    <row r="610" ht="15.75" customHeight="1" s="14"/>
    <row r="611" ht="15.75" customHeight="1" s="14"/>
    <row r="612" ht="15.75" customHeight="1" s="14"/>
    <row r="613" ht="15.75" customHeight="1" s="14"/>
    <row r="614" ht="15.75" customHeight="1" s="14"/>
    <row r="615" ht="15.75" customHeight="1" s="14"/>
    <row r="616" ht="15.75" customHeight="1" s="14"/>
    <row r="617" ht="15.75" customHeight="1" s="14"/>
    <row r="618" ht="15.75" customHeight="1" s="14"/>
    <row r="619" ht="15.75" customHeight="1" s="14"/>
    <row r="620" ht="15.75" customHeight="1" s="14"/>
    <row r="621" ht="15.75" customHeight="1" s="14"/>
    <row r="622" ht="15.75" customHeight="1" s="14"/>
    <row r="623" ht="15.75" customHeight="1" s="14"/>
    <row r="624" ht="15.75" customHeight="1" s="14"/>
    <row r="625" ht="15.75" customHeight="1" s="14"/>
    <row r="626" ht="15.75" customHeight="1" s="14"/>
    <row r="627" ht="15.75" customHeight="1" s="14"/>
    <row r="628" ht="15.75" customHeight="1" s="14"/>
    <row r="629" ht="15.75" customHeight="1" s="14"/>
    <row r="630" ht="15.75" customHeight="1" s="14"/>
    <row r="631" ht="15.75" customHeight="1" s="14"/>
    <row r="632" ht="15.75" customHeight="1" s="14"/>
    <row r="633" ht="15.75" customHeight="1" s="14"/>
    <row r="634" ht="15.75" customHeight="1" s="14"/>
    <row r="635" ht="15.75" customHeight="1" s="14"/>
    <row r="636" ht="15.75" customHeight="1" s="14"/>
    <row r="637" ht="15.75" customHeight="1" s="14"/>
    <row r="638" ht="15.75" customHeight="1" s="14"/>
    <row r="639" ht="15.75" customHeight="1" s="14"/>
    <row r="640" ht="15.75" customHeight="1" s="14"/>
    <row r="641" ht="15.75" customHeight="1" s="14"/>
    <row r="642" ht="15.75" customHeight="1" s="14"/>
    <row r="643" ht="15.75" customHeight="1" s="14"/>
    <row r="644" ht="15.75" customHeight="1" s="14"/>
    <row r="645" ht="15.75" customHeight="1" s="14"/>
    <row r="646" ht="15.75" customHeight="1" s="14"/>
    <row r="647" ht="15.75" customHeight="1" s="14"/>
    <row r="648" ht="15.75" customHeight="1" s="14"/>
    <row r="649" ht="15.75" customHeight="1" s="14"/>
    <row r="650" ht="15.75" customHeight="1" s="14"/>
    <row r="651" ht="15.75" customHeight="1" s="14"/>
    <row r="652" ht="15.75" customHeight="1" s="14"/>
    <row r="653" ht="15.75" customHeight="1" s="14"/>
    <row r="654" ht="15.75" customHeight="1" s="14"/>
    <row r="655" ht="15.75" customHeight="1" s="14"/>
    <row r="656" ht="15.75" customHeight="1" s="14"/>
    <row r="657" ht="15.75" customHeight="1" s="14"/>
    <row r="658" ht="15.75" customHeight="1" s="14"/>
    <row r="659" ht="15.75" customHeight="1" s="14"/>
    <row r="660" ht="15.75" customHeight="1" s="14"/>
    <row r="661" ht="15.75" customHeight="1" s="14"/>
    <row r="662" ht="15.75" customHeight="1" s="14"/>
    <row r="663" ht="15.75" customHeight="1" s="14"/>
    <row r="664" ht="15.75" customHeight="1" s="14"/>
    <row r="665" ht="15.75" customHeight="1" s="14"/>
    <row r="666" ht="15.75" customHeight="1" s="14"/>
    <row r="667" ht="15.75" customHeight="1" s="14"/>
    <row r="668" ht="15.75" customHeight="1" s="14"/>
    <row r="669" ht="15.75" customHeight="1" s="14"/>
    <row r="670" ht="15.75" customHeight="1" s="14"/>
    <row r="671" ht="15.75" customHeight="1" s="14"/>
    <row r="672" ht="15.75" customHeight="1" s="14"/>
    <row r="673" ht="15.75" customHeight="1" s="14"/>
    <row r="674" ht="15.75" customHeight="1" s="14"/>
    <row r="675" ht="15.75" customHeight="1" s="14"/>
    <row r="676" ht="15.75" customHeight="1" s="14"/>
    <row r="677" ht="15.75" customHeight="1" s="14"/>
    <row r="678" ht="15.75" customHeight="1" s="14"/>
    <row r="679" ht="15.75" customHeight="1" s="14"/>
    <row r="680" ht="15.75" customHeight="1" s="14"/>
    <row r="681" ht="15.75" customHeight="1" s="14"/>
    <row r="682" ht="15.75" customHeight="1" s="14"/>
    <row r="683" ht="15.75" customHeight="1" s="14"/>
    <row r="684" ht="15.75" customHeight="1" s="14"/>
    <row r="685" ht="15.75" customHeight="1" s="14"/>
    <row r="686" ht="15.75" customHeight="1" s="14"/>
    <row r="687" ht="15.75" customHeight="1" s="14"/>
    <row r="688" ht="15.75" customHeight="1" s="14"/>
    <row r="689" ht="15.75" customHeight="1" s="14"/>
    <row r="690" ht="15.75" customHeight="1" s="14"/>
    <row r="691" ht="15.75" customHeight="1" s="14"/>
    <row r="692" ht="15.75" customHeight="1" s="14"/>
    <row r="693" ht="15.75" customHeight="1" s="14"/>
    <row r="694" ht="15.75" customHeight="1" s="14"/>
    <row r="695" ht="15.75" customHeight="1" s="14"/>
    <row r="696" ht="15.75" customHeight="1" s="14"/>
    <row r="697" ht="15.75" customHeight="1" s="14"/>
    <row r="698" ht="15.75" customHeight="1" s="14"/>
    <row r="699" ht="15.75" customHeight="1" s="14"/>
    <row r="700" ht="15.75" customHeight="1" s="14"/>
    <row r="701" ht="15.75" customHeight="1" s="14"/>
    <row r="702" ht="15.75" customHeight="1" s="14"/>
    <row r="703" ht="15.75" customHeight="1" s="14"/>
    <row r="704" ht="15.75" customHeight="1" s="14"/>
    <row r="705" ht="15.75" customHeight="1" s="14"/>
    <row r="706" ht="15.75" customHeight="1" s="14"/>
    <row r="707" ht="15.75" customHeight="1" s="14"/>
    <row r="708" ht="15.75" customHeight="1" s="14"/>
    <row r="709" ht="15.75" customHeight="1" s="14"/>
    <row r="710" ht="15.75" customHeight="1" s="14"/>
    <row r="711" ht="15.75" customHeight="1" s="14"/>
    <row r="712" ht="15.75" customHeight="1" s="14"/>
    <row r="713" ht="15.75" customHeight="1" s="14"/>
    <row r="714" ht="15.75" customHeight="1" s="14"/>
    <row r="715" ht="15.75" customHeight="1" s="14"/>
    <row r="716" ht="15.75" customHeight="1" s="14"/>
    <row r="717" ht="15.75" customHeight="1" s="14"/>
    <row r="718" ht="15.75" customHeight="1" s="14"/>
    <row r="719" ht="15.75" customHeight="1" s="14"/>
    <row r="720" ht="15.75" customHeight="1" s="14"/>
    <row r="721" ht="15.75" customHeight="1" s="14"/>
    <row r="722" ht="15.75" customHeight="1" s="14"/>
    <row r="723" ht="15.75" customHeight="1" s="14"/>
    <row r="724" ht="15.75" customHeight="1" s="14"/>
    <row r="725" ht="15.75" customHeight="1" s="14"/>
    <row r="726" ht="15.75" customHeight="1" s="14"/>
    <row r="727" ht="15.75" customHeight="1" s="14"/>
    <row r="728" ht="15.75" customHeight="1" s="14"/>
    <row r="729" ht="15.75" customHeight="1" s="14"/>
    <row r="730" ht="15.75" customHeight="1" s="14"/>
    <row r="731" ht="15.75" customHeight="1" s="14"/>
    <row r="732" ht="15.75" customHeight="1" s="14"/>
    <row r="733" ht="15.75" customHeight="1" s="14"/>
    <row r="734" ht="15.75" customHeight="1" s="14"/>
    <row r="735" ht="15.75" customHeight="1" s="14"/>
    <row r="736" ht="15.75" customHeight="1" s="14"/>
    <row r="737" ht="15.75" customHeight="1" s="14"/>
    <row r="738" ht="15.75" customHeight="1" s="14"/>
    <row r="739" ht="15.75" customHeight="1" s="14"/>
    <row r="740" ht="15.75" customHeight="1" s="14"/>
    <row r="741" ht="15.75" customHeight="1" s="14"/>
    <row r="742" ht="15.75" customHeight="1" s="14"/>
    <row r="743" ht="15.75" customHeight="1" s="14"/>
    <row r="744" ht="15.75" customHeight="1" s="14"/>
    <row r="745" ht="15.75" customHeight="1" s="14"/>
    <row r="746" ht="15.75" customHeight="1" s="14"/>
    <row r="747" ht="15.75" customHeight="1" s="14"/>
    <row r="748" ht="15.75" customHeight="1" s="14"/>
    <row r="749" ht="15.75" customHeight="1" s="14"/>
    <row r="750" ht="15.75" customHeight="1" s="14"/>
    <row r="751" ht="15.75" customHeight="1" s="14"/>
    <row r="752" ht="15.75" customHeight="1" s="14"/>
    <row r="753" ht="15.75" customHeight="1" s="14"/>
    <row r="754" ht="15.75" customHeight="1" s="14"/>
    <row r="755" ht="15.75" customHeight="1" s="14"/>
    <row r="756" ht="15.75" customHeight="1" s="14"/>
    <row r="757" ht="15.75" customHeight="1" s="14"/>
    <row r="758" ht="15.75" customHeight="1" s="14"/>
    <row r="759" ht="15.75" customHeight="1" s="14"/>
    <row r="760" ht="15.75" customHeight="1" s="14"/>
    <row r="761" ht="15.75" customHeight="1" s="14"/>
    <row r="762" ht="15.75" customHeight="1" s="14"/>
    <row r="763" ht="15.75" customHeight="1" s="14"/>
    <row r="764" ht="15.75" customHeight="1" s="14"/>
    <row r="765" ht="15.75" customHeight="1" s="14"/>
    <row r="766" ht="15.75" customHeight="1" s="14"/>
    <row r="767" ht="15.75" customHeight="1" s="14"/>
    <row r="768" ht="15.75" customHeight="1" s="14"/>
    <row r="769" ht="15.75" customHeight="1" s="14"/>
    <row r="770" ht="15.75" customHeight="1" s="14"/>
    <row r="771" ht="15.75" customHeight="1" s="14"/>
    <row r="772" ht="15.75" customHeight="1" s="14"/>
    <row r="773" ht="15.75" customHeight="1" s="14"/>
    <row r="774" ht="15.75" customHeight="1" s="14"/>
    <row r="775" ht="15.75" customHeight="1" s="14"/>
    <row r="776" ht="15.75" customHeight="1" s="14"/>
    <row r="777" ht="15.75" customHeight="1" s="14"/>
    <row r="778" ht="15.75" customHeight="1" s="14"/>
    <row r="779" ht="15.75" customHeight="1" s="14"/>
    <row r="780" ht="15.75" customHeight="1" s="14"/>
    <row r="781" ht="15.75" customHeight="1" s="14"/>
    <row r="782" ht="15.75" customHeight="1" s="14"/>
    <row r="783" ht="15.75" customHeight="1" s="14"/>
    <row r="784" ht="15.75" customHeight="1" s="14"/>
    <row r="785" ht="15.75" customHeight="1" s="14"/>
    <row r="786" ht="15.75" customHeight="1" s="14"/>
    <row r="787" ht="15.75" customHeight="1" s="14"/>
    <row r="788" ht="15.75" customHeight="1" s="14"/>
    <row r="789" ht="15.75" customHeight="1" s="14"/>
    <row r="790" ht="15.75" customHeight="1" s="14"/>
    <row r="791" ht="15.75" customHeight="1" s="14"/>
    <row r="792" ht="15.75" customHeight="1" s="14"/>
    <row r="793" ht="15.75" customHeight="1" s="14"/>
    <row r="794" ht="15.75" customHeight="1" s="14"/>
    <row r="795" ht="15.75" customHeight="1" s="14"/>
    <row r="796" ht="15.75" customHeight="1" s="14"/>
    <row r="797" ht="15.75" customHeight="1" s="14"/>
    <row r="798" ht="15.75" customHeight="1" s="14"/>
    <row r="799" ht="15.75" customHeight="1" s="14"/>
    <row r="800" ht="15.75" customHeight="1" s="14"/>
    <row r="801" ht="15.75" customHeight="1" s="14"/>
    <row r="802" ht="15.75" customHeight="1" s="14"/>
    <row r="803" ht="15.75" customHeight="1" s="14"/>
    <row r="804" ht="15.75" customHeight="1" s="14"/>
    <row r="805" ht="15.75" customHeight="1" s="14"/>
    <row r="806" ht="15.75" customHeight="1" s="14"/>
    <row r="807" ht="15.75" customHeight="1" s="14"/>
    <row r="808" ht="15.75" customHeight="1" s="14"/>
    <row r="809" ht="15.75" customHeight="1" s="14"/>
    <row r="810" ht="15.75" customHeight="1" s="14"/>
    <row r="811" ht="15.75" customHeight="1" s="14"/>
    <row r="812" ht="15.75" customHeight="1" s="14"/>
    <row r="813" ht="15.75" customHeight="1" s="14"/>
    <row r="814" ht="15.75" customHeight="1" s="14"/>
    <row r="815" ht="15.75" customHeight="1" s="14"/>
    <row r="816" ht="15.75" customHeight="1" s="14"/>
    <row r="817" ht="15.75" customHeight="1" s="14"/>
    <row r="818" ht="15.75" customHeight="1" s="14"/>
    <row r="819" ht="15.75" customHeight="1" s="14"/>
    <row r="820" ht="15.75" customHeight="1" s="14"/>
    <row r="821" ht="15.75" customHeight="1" s="14"/>
    <row r="822" ht="15.75" customHeight="1" s="14"/>
    <row r="823" ht="15.75" customHeight="1" s="14"/>
    <row r="824" ht="15.75" customHeight="1" s="14"/>
    <row r="825" ht="15.75" customHeight="1" s="14"/>
    <row r="826" ht="15.75" customHeight="1" s="14"/>
    <row r="827" ht="15.75" customHeight="1" s="14"/>
    <row r="828" ht="15.75" customHeight="1" s="14"/>
    <row r="829" ht="15.75" customHeight="1" s="14"/>
    <row r="830" ht="15.75" customHeight="1" s="14"/>
    <row r="831" ht="15.75" customHeight="1" s="14"/>
    <row r="832" ht="15.75" customHeight="1" s="14"/>
    <row r="833" ht="15.75" customHeight="1" s="14"/>
    <row r="834" ht="15.75" customHeight="1" s="14"/>
    <row r="835" ht="15.75" customHeight="1" s="14"/>
    <row r="836" ht="15.75" customHeight="1" s="14"/>
    <row r="837" ht="15.75" customHeight="1" s="14"/>
    <row r="838" ht="15.75" customHeight="1" s="14"/>
    <row r="839" ht="15.75" customHeight="1" s="14"/>
    <row r="840" ht="15.75" customHeight="1" s="14"/>
    <row r="841" ht="15.75" customHeight="1" s="14"/>
    <row r="842" ht="15.75" customHeight="1" s="14"/>
    <row r="843" ht="15.75" customHeight="1" s="14"/>
    <row r="844" ht="15.75" customHeight="1" s="14"/>
    <row r="845" ht="15.75" customHeight="1" s="14"/>
    <row r="846" ht="15.75" customHeight="1" s="14"/>
    <row r="847" ht="15.75" customHeight="1" s="14"/>
    <row r="848" ht="15.75" customHeight="1" s="14"/>
    <row r="849" ht="15.75" customHeight="1" s="14"/>
    <row r="850" ht="15.75" customHeight="1" s="14"/>
    <row r="851" ht="15.75" customHeight="1" s="14"/>
    <row r="852" ht="15.75" customHeight="1" s="14"/>
    <row r="853" ht="15.75" customHeight="1" s="14"/>
    <row r="854" ht="15.75" customHeight="1" s="14"/>
    <row r="855" ht="15.75" customHeight="1" s="14"/>
    <row r="856" ht="15.75" customHeight="1" s="14"/>
    <row r="857" ht="15.75" customHeight="1" s="14"/>
    <row r="858" ht="15.75" customHeight="1" s="14"/>
    <row r="859" ht="15.75" customHeight="1" s="14"/>
    <row r="860" ht="15.75" customHeight="1" s="14"/>
    <row r="861" ht="15.75" customHeight="1" s="14"/>
    <row r="862" ht="15.75" customHeight="1" s="14"/>
    <row r="863" ht="15.75" customHeight="1" s="14"/>
    <row r="864" ht="15.75" customHeight="1" s="14"/>
    <row r="865" ht="15.75" customHeight="1" s="14"/>
    <row r="866" ht="15.75" customHeight="1" s="14"/>
    <row r="867" ht="15.75" customHeight="1" s="14"/>
    <row r="868" ht="15.75" customHeight="1" s="14"/>
    <row r="869" ht="15.75" customHeight="1" s="14"/>
    <row r="870" ht="15.75" customHeight="1" s="14"/>
    <row r="871" ht="15.75" customHeight="1" s="14"/>
    <row r="872" ht="15.75" customHeight="1" s="14"/>
    <row r="873" ht="15.75" customHeight="1" s="14"/>
    <row r="874" ht="15.75" customHeight="1" s="14"/>
    <row r="875" ht="15.75" customHeight="1" s="14"/>
    <row r="876" ht="15.75" customHeight="1" s="14"/>
    <row r="877" ht="15.75" customHeight="1" s="14"/>
    <row r="878" ht="15.75" customHeight="1" s="14"/>
    <row r="879" ht="15.75" customHeight="1" s="14"/>
    <row r="880" ht="15.75" customHeight="1" s="14"/>
    <row r="881" ht="15.75" customHeight="1" s="14"/>
    <row r="882" ht="15.75" customHeight="1" s="14"/>
    <row r="883" ht="15.75" customHeight="1" s="14"/>
    <row r="884" ht="15.75" customHeight="1" s="14"/>
    <row r="885" ht="15.75" customHeight="1" s="14"/>
    <row r="886" ht="15.75" customHeight="1" s="14"/>
    <row r="887" ht="15.75" customHeight="1" s="14"/>
    <row r="888" ht="15.75" customHeight="1" s="14"/>
    <row r="889" ht="15.75" customHeight="1" s="14"/>
    <row r="890" ht="15.75" customHeight="1" s="14"/>
    <row r="891" ht="15.75" customHeight="1" s="14"/>
    <row r="892" ht="15.75" customHeight="1" s="14"/>
    <row r="893" ht="15.75" customHeight="1" s="14"/>
    <row r="894" ht="15.75" customHeight="1" s="14"/>
    <row r="895" ht="15.75" customHeight="1" s="14"/>
    <row r="896" ht="15.75" customHeight="1" s="14"/>
    <row r="897" ht="15.75" customHeight="1" s="14"/>
    <row r="898" ht="15.75" customHeight="1" s="14"/>
    <row r="899" ht="15.75" customHeight="1" s="14"/>
    <row r="900" ht="15.75" customHeight="1" s="14"/>
    <row r="901" ht="15.75" customHeight="1" s="14"/>
    <row r="902" ht="15.75" customHeight="1" s="14"/>
    <row r="903" ht="15.75" customHeight="1" s="14"/>
    <row r="904" ht="15.75" customHeight="1" s="14"/>
    <row r="905" ht="15.75" customHeight="1" s="14"/>
    <row r="906" ht="15.75" customHeight="1" s="14"/>
    <row r="907" ht="15.75" customHeight="1" s="14"/>
    <row r="908" ht="15.75" customHeight="1" s="14"/>
    <row r="909" ht="15.75" customHeight="1" s="14"/>
    <row r="910" ht="15.75" customHeight="1" s="14"/>
    <row r="911" ht="15.75" customHeight="1" s="14"/>
    <row r="912" ht="15.75" customHeight="1" s="14"/>
    <row r="913" ht="15.75" customHeight="1" s="14"/>
    <row r="914" ht="15.75" customHeight="1" s="14"/>
    <row r="915" ht="15.75" customHeight="1" s="14"/>
    <row r="916" ht="15.75" customHeight="1" s="14"/>
    <row r="917" ht="15.75" customHeight="1" s="14"/>
    <row r="918" ht="15.75" customHeight="1" s="14"/>
    <row r="919" ht="15.75" customHeight="1" s="14"/>
    <row r="920" ht="15.75" customHeight="1" s="14"/>
    <row r="921" ht="15.75" customHeight="1" s="14"/>
    <row r="922" ht="15.75" customHeight="1" s="14"/>
    <row r="923" ht="15.75" customHeight="1" s="14"/>
    <row r="924" ht="15.75" customHeight="1" s="14"/>
    <row r="925" ht="15.75" customHeight="1" s="14"/>
    <row r="926" ht="15.75" customHeight="1" s="14"/>
    <row r="927" ht="15.75" customHeight="1" s="14"/>
    <row r="928" ht="15.75" customHeight="1" s="14"/>
    <row r="929" ht="15.75" customHeight="1" s="14"/>
    <row r="930" ht="15.75" customHeight="1" s="14"/>
    <row r="931" ht="15.75" customHeight="1" s="14"/>
    <row r="932" ht="15.75" customHeight="1" s="14"/>
    <row r="933" ht="15.75" customHeight="1" s="14"/>
    <row r="934" ht="15.75" customHeight="1" s="14"/>
    <row r="935" ht="15.75" customHeight="1" s="14"/>
    <row r="936" ht="15.75" customHeight="1" s="14"/>
    <row r="937" ht="15.75" customHeight="1" s="14"/>
    <row r="938" ht="15.75" customHeight="1" s="14"/>
    <row r="939" ht="15.75" customHeight="1" s="14"/>
    <row r="940" ht="15.75" customHeight="1" s="14"/>
    <row r="941" ht="15.75" customHeight="1" s="14"/>
    <row r="942" ht="15.75" customHeight="1" s="14"/>
    <row r="943" ht="15.75" customHeight="1" s="14"/>
    <row r="944" ht="15.75" customHeight="1" s="14"/>
    <row r="945" ht="15.75" customHeight="1" s="14"/>
    <row r="946" ht="15.75" customHeight="1" s="14"/>
    <row r="947" ht="15.75" customHeight="1" s="14"/>
    <row r="948" ht="15.75" customHeight="1" s="14"/>
    <row r="949" ht="15.75" customHeight="1" s="14"/>
    <row r="950" ht="15.75" customHeight="1" s="14"/>
    <row r="951" ht="15.75" customHeight="1" s="14"/>
    <row r="952" ht="15.75" customHeight="1" s="14"/>
    <row r="953" ht="15.75" customHeight="1" s="14"/>
    <row r="954" ht="15.75" customHeight="1" s="14"/>
    <row r="955" ht="15.75" customHeight="1" s="14"/>
    <row r="956" ht="15.75" customHeight="1" s="14"/>
    <row r="957" ht="15.75" customHeight="1" s="14"/>
    <row r="958" ht="15.75" customHeight="1" s="14"/>
    <row r="959" ht="15.75" customHeight="1" s="14"/>
    <row r="960" ht="15.75" customHeight="1" s="14"/>
    <row r="961" ht="15.75" customHeight="1" s="14"/>
    <row r="962" ht="15.75" customHeight="1" s="14"/>
    <row r="963" ht="15.75" customHeight="1" s="14"/>
    <row r="964" ht="15.75" customHeight="1" s="14"/>
    <row r="965" ht="15.75" customHeight="1" s="14"/>
    <row r="966" ht="15.75" customHeight="1" s="14"/>
    <row r="967" ht="15.75" customHeight="1" s="14"/>
    <row r="968" ht="15.75" customHeight="1" s="14"/>
    <row r="969" ht="15.75" customHeight="1" s="14"/>
    <row r="970" ht="15.75" customHeight="1" s="14"/>
    <row r="971" ht="15.75" customHeight="1" s="14"/>
    <row r="972" ht="15.75" customHeight="1" s="14"/>
    <row r="973" ht="15.75" customHeight="1" s="14"/>
    <row r="974" ht="15.75" customHeight="1" s="14"/>
    <row r="975" ht="15.75" customHeight="1" s="14"/>
    <row r="976" ht="15.75" customHeight="1" s="14"/>
    <row r="977" ht="15.75" customHeight="1" s="14"/>
    <row r="978" ht="15.75" customHeight="1" s="14"/>
    <row r="979" ht="15.75" customHeight="1" s="14"/>
    <row r="980" ht="15.75" customHeight="1" s="14"/>
    <row r="981" ht="15.75" customHeight="1" s="14"/>
    <row r="982" ht="15.75" customHeight="1" s="14"/>
    <row r="983" ht="15.75" customHeight="1" s="14"/>
    <row r="984" ht="15.75" customHeight="1" s="14"/>
    <row r="985" ht="15.75" customHeight="1" s="14"/>
    <row r="986" ht="15.75" customHeight="1" s="14"/>
    <row r="987" ht="15.75" customHeight="1" s="14"/>
    <row r="988" ht="15.75" customHeight="1" s="14"/>
    <row r="989" ht="15.75" customHeight="1" s="14"/>
    <row r="990" ht="15.75" customHeight="1" s="14"/>
    <row r="991" ht="15.75" customHeight="1" s="14"/>
    <row r="992" ht="15.75" customHeight="1" s="14"/>
    <row r="993" ht="15.75" customHeight="1" s="14"/>
    <row r="994" ht="15.75" customHeight="1" s="14"/>
    <row r="995" ht="15.75" customHeight="1" s="14"/>
    <row r="996" ht="15.75" customHeight="1" s="14"/>
    <row r="997" ht="15.75" customHeight="1" s="14"/>
    <row r="998" ht="15.75" customHeight="1" s="14"/>
    <row r="999" ht="15.75" customHeight="1" s="14"/>
    <row r="1000" ht="15.75" customHeight="1" s="14"/>
  </sheetData>
  <autoFilter ref="$A$1:$V$235"/>
  <pageMargins left="0.75" right="0.75" top="1" bottom="1" header="0" footer="0"/>
  <pageSetup orientation="portrait" paperSize="9"/>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ColWidth="14.43" defaultRowHeight="15" customHeight="1"/>
  <cols>
    <col width="120" customWidth="1" style="14" min="1" max="1"/>
    <col width="8.710000000000001" customWidth="1" style="14" min="2" max="26"/>
  </cols>
  <sheetData>
    <row r="1">
      <c r="A1" s="1" t="inlineStr">
        <is>
          <t>Fontes e notas</t>
        </is>
      </c>
    </row>
    <row r="2">
      <c r="A2" s="2" t="n"/>
    </row>
    <row r="3">
      <c r="A3" s="2" t="inlineStr">
        <is>
          <t>Mortes confirmadas, população, continente, idade mediana, PIB per capita e cobertura vacinal: Our World in Data, base COVID-19 arquivada (última atualização 04/08/2024). https://github.com/owid/covid-19-data</t>
        </is>
      </c>
    </row>
    <row r="4">
      <c r="A4" s="2" t="inlineStr">
        <is>
          <t>Datas de vacinação: Our World in Data, arquivo vaccinations.csv (primeira data com doses registradas por país). Para 16 países a data oficial de início da campanha foi conferida e substituída (ver comentário na coluna O).</t>
        </is>
      </c>
    </row>
    <row r="5">
      <c r="A5" s="2" t="inlineStr">
        <is>
          <t>Excesso de mortes: The Economist, modelo global de excesso de mortes (estimativa central e intervalo de 95%), arquivo export_country_cumulative.csv, cortes em 31/12/2021, 31/12/2022 e última data disponível (jun/2024). https://github.com/TheEconomist/covid-19-the-economist-global-excess-deaths-model</t>
        </is>
      </c>
    </row>
    <row r="6">
      <c r="A6" s="2" t="inlineStr">
        <is>
          <t>Área: samayo/country-json (country-by-surface-area), complementado manualmente para 10 territórios pequenos (Montenegro, Costa do Marfim, Curaçao, Sint Maarten, Bonaire, Jersey, Guernsey, Ilha de Man, Saint-Martin, Saint-Barthélemy).</t>
        </is>
      </c>
    </row>
    <row r="7">
      <c r="A7" s="2" t="n"/>
    </row>
    <row r="8">
      <c r="A8" s="1" t="inlineStr">
        <is>
          <t>Como ler</t>
        </is>
      </c>
    </row>
    <row r="9">
      <c r="A9" s="2" t="inlineStr">
        <is>
          <t>Mortes por 100 mil = mortes confirmadas ÷ população × 100.000. Confirmadas dependem de testagem e registro; o excesso de mortes é a medida mais comparável entre países.</t>
        </is>
      </c>
    </row>
    <row r="10">
      <c r="A10" s="2" t="inlineStr">
        <is>
          <t>Rankings consideram só os 158 países com 1 milhão ou mais de habitantes, para não misturar microestados e territórios.</t>
        </is>
      </c>
    </row>
    <row r="11">
      <c r="A11" s="2" t="inlineStr">
        <is>
          <t>Dias após o 1º país = diferença entre a 1ª dose no país e a 1ª dose no Reino Unido (08/12/2020). Rússia aparece com -3 porque Moscou começou em 05/12/2020.</t>
        </is>
      </c>
    </row>
    <row r="12">
      <c r="A12" s="2" t="inlineStr">
        <is>
          <t>Esquema completo = pessoas com o ciclo inicial completo, em % da população total, na data indicada (último valor disponível até a data).</t>
        </is>
      </c>
    </row>
    <row r="13">
      <c r="A13" s="2" t="inlineStr">
        <is>
          <t>Células em branco = dado não disponível na fonte. Fórmulas (colunas F, H, I, K, P) recalculam se os dados de entrada mudarem.</t>
        </is>
      </c>
    </row>
    <row r="14">
      <c r="A14" s="2" t="inlineStr">
        <is>
          <t>Planilha gerada em 24/10/2026 para o projeto de post da Knsa sobre Covid no Brasil.</t>
        </is>
      </c>
    </row>
    <row r="21" ht="15.75" customHeight="1" s="14"/>
    <row r="22" ht="15.75" customHeight="1" s="14"/>
    <row r="23" ht="15.75" customHeight="1" s="14"/>
    <row r="24" ht="15.75" customHeight="1" s="14"/>
    <row r="25" ht="15.75" customHeight="1" s="14"/>
    <row r="26" ht="15.75" customHeight="1" s="14"/>
    <row r="27" ht="15.75" customHeight="1" s="14"/>
    <row r="28" ht="15.75" customHeight="1" s="14"/>
    <row r="29" ht="15.75" customHeight="1" s="14"/>
    <row r="30" ht="15.75" customHeight="1" s="14"/>
    <row r="31" ht="15.75" customHeight="1" s="14"/>
    <row r="32" ht="15.75" customHeight="1" s="14"/>
    <row r="33" ht="15.75" customHeight="1" s="14"/>
    <row r="34" ht="15.75" customHeight="1" s="14"/>
    <row r="35" ht="15.75" customHeight="1" s="14"/>
    <row r="36" ht="15.75" customHeight="1" s="14"/>
    <row r="37" ht="15.75" customHeight="1" s="14"/>
    <row r="38" ht="15.75" customHeight="1" s="14"/>
    <row r="39" ht="15.75" customHeight="1" s="14"/>
    <row r="40" ht="15.75" customHeight="1" s="14"/>
    <row r="41" ht="15.75" customHeight="1" s="14"/>
    <row r="42" ht="15.75" customHeight="1" s="14"/>
    <row r="43" ht="15.75" customHeight="1" s="14"/>
    <row r="44" ht="15.75" customHeight="1" s="14"/>
    <row r="45" ht="15.75" customHeight="1" s="14"/>
    <row r="46" ht="15.75" customHeight="1" s="14"/>
    <row r="47" ht="15.75" customHeight="1" s="14"/>
    <row r="48" ht="15.75" customHeight="1" s="14"/>
    <row r="49" ht="15.75" customHeight="1" s="14"/>
    <row r="50" ht="15.75" customHeight="1" s="14"/>
    <row r="51" ht="15.75" customHeight="1" s="14"/>
    <row r="52" ht="15.75" customHeight="1" s="14"/>
    <row r="53" ht="15.75" customHeight="1" s="14"/>
    <row r="54" ht="15.75" customHeight="1" s="14"/>
    <row r="55" ht="15.75" customHeight="1" s="14"/>
    <row r="56" ht="15.75" customHeight="1" s="14"/>
    <row r="57" ht="15.75" customHeight="1" s="14"/>
    <row r="58" ht="15.75" customHeight="1" s="14"/>
    <row r="59" ht="15.75" customHeight="1" s="14"/>
    <row r="60" ht="15.75" customHeight="1" s="14"/>
    <row r="61" ht="15.75" customHeight="1" s="14"/>
    <row r="62" ht="15.75" customHeight="1" s="14"/>
    <row r="63" ht="15.75" customHeight="1" s="14"/>
    <row r="64" ht="15.75" customHeight="1" s="14"/>
    <row r="65" ht="15.75" customHeight="1" s="14"/>
    <row r="66" ht="15.75" customHeight="1" s="14"/>
    <row r="67" ht="15.75" customHeight="1" s="14"/>
    <row r="68" ht="15.75" customHeight="1" s="14"/>
    <row r="69" ht="15.75" customHeight="1" s="14"/>
    <row r="70" ht="15.75" customHeight="1" s="14"/>
    <row r="71" ht="15.75" customHeight="1" s="14"/>
    <row r="72" ht="15.75" customHeight="1" s="14"/>
    <row r="73" ht="15.75" customHeight="1" s="14"/>
    <row r="74" ht="15.75" customHeight="1" s="14"/>
    <row r="75" ht="15.75" customHeight="1" s="14"/>
    <row r="76" ht="15.75" customHeight="1" s="14"/>
    <row r="77" ht="15.75" customHeight="1" s="14"/>
    <row r="78" ht="15.75" customHeight="1" s="14"/>
    <row r="79" ht="15.75" customHeight="1" s="14"/>
    <row r="80" ht="15.75" customHeight="1" s="14"/>
    <row r="81" ht="15.75" customHeight="1" s="14"/>
    <row r="82" ht="15.75" customHeight="1" s="14"/>
    <row r="83" ht="15.75" customHeight="1" s="14"/>
    <row r="84" ht="15.75" customHeight="1" s="14"/>
    <row r="85" ht="15.75" customHeight="1" s="14"/>
    <row r="86" ht="15.75" customHeight="1" s="14"/>
    <row r="87" ht="15.75" customHeight="1" s="14"/>
    <row r="88" ht="15.75" customHeight="1" s="14"/>
    <row r="89" ht="15.75" customHeight="1" s="14"/>
    <row r="90" ht="15.75" customHeight="1" s="14"/>
    <row r="91" ht="15.75" customHeight="1" s="14"/>
    <row r="92" ht="15.75" customHeight="1" s="14"/>
    <row r="93" ht="15.75" customHeight="1" s="14"/>
    <row r="94" ht="15.75" customHeight="1" s="14"/>
    <row r="95" ht="15.75" customHeight="1" s="14"/>
    <row r="96" ht="15.75" customHeight="1" s="14"/>
    <row r="97" ht="15.75" customHeight="1" s="14"/>
    <row r="98" ht="15.75" customHeight="1" s="14"/>
    <row r="99" ht="15.75" customHeight="1" s="14"/>
    <row r="100" ht="15.75" customHeight="1" s="14"/>
    <row r="101" ht="15.75" customHeight="1" s="14"/>
    <row r="102" ht="15.75" customHeight="1" s="14"/>
    <row r="103" ht="15.75" customHeight="1" s="14"/>
    <row r="104" ht="15.75" customHeight="1" s="14"/>
    <row r="105" ht="15.75" customHeight="1" s="14"/>
    <row r="106" ht="15.75" customHeight="1" s="14"/>
    <row r="107" ht="15.75" customHeight="1" s="14"/>
    <row r="108" ht="15.75" customHeight="1" s="14"/>
    <row r="109" ht="15.75" customHeight="1" s="14"/>
    <row r="110" ht="15.75" customHeight="1" s="14"/>
    <row r="111" ht="15.75" customHeight="1" s="14"/>
    <row r="112" ht="15.75" customHeight="1" s="14"/>
    <row r="113" ht="15.75" customHeight="1" s="14"/>
    <row r="114" ht="15.75" customHeight="1" s="14"/>
    <row r="115" ht="15.75" customHeight="1" s="14"/>
    <row r="116" ht="15.75" customHeight="1" s="14"/>
    <row r="117" ht="15.75" customHeight="1" s="14"/>
    <row r="118" ht="15.75" customHeight="1" s="14"/>
    <row r="119" ht="15.75" customHeight="1" s="14"/>
    <row r="120" ht="15.75" customHeight="1" s="14"/>
    <row r="121" ht="15.75" customHeight="1" s="14"/>
    <row r="122" ht="15.75" customHeight="1" s="14"/>
    <row r="123" ht="15.75" customHeight="1" s="14"/>
    <row r="124" ht="15.75" customHeight="1" s="14"/>
    <row r="125" ht="15.75" customHeight="1" s="14"/>
    <row r="126" ht="15.75" customHeight="1" s="14"/>
    <row r="127" ht="15.75" customHeight="1" s="14"/>
    <row r="128" ht="15.75" customHeight="1" s="14"/>
    <row r="129" ht="15.75" customHeight="1" s="14"/>
    <row r="130" ht="15.75" customHeight="1" s="14"/>
    <row r="131" ht="15.75" customHeight="1" s="14"/>
    <row r="132" ht="15.75" customHeight="1" s="14"/>
    <row r="133" ht="15.75" customHeight="1" s="14"/>
    <row r="134" ht="15.75" customHeight="1" s="14"/>
    <row r="135" ht="15.75" customHeight="1" s="14"/>
    <row r="136" ht="15.75" customHeight="1" s="14"/>
    <row r="137" ht="15.75" customHeight="1" s="14"/>
    <row r="138" ht="15.75" customHeight="1" s="14"/>
    <row r="139" ht="15.75" customHeight="1" s="14"/>
    <row r="140" ht="15.75" customHeight="1" s="14"/>
    <row r="141" ht="15.75" customHeight="1" s="14"/>
    <row r="142" ht="15.75" customHeight="1" s="14"/>
    <row r="143" ht="15.75" customHeight="1" s="14"/>
    <row r="144" ht="15.75" customHeight="1" s="14"/>
    <row r="145" ht="15.75" customHeight="1" s="14"/>
    <row r="146" ht="15.75" customHeight="1" s="14"/>
    <row r="147" ht="15.75" customHeight="1" s="14"/>
    <row r="148" ht="15.75" customHeight="1" s="14"/>
    <row r="149" ht="15.75" customHeight="1" s="14"/>
    <row r="150" ht="15.75" customHeight="1" s="14"/>
    <row r="151" ht="15.75" customHeight="1" s="14"/>
    <row r="152" ht="15.75" customHeight="1" s="14"/>
    <row r="153" ht="15.75" customHeight="1" s="14"/>
    <row r="154" ht="15.75" customHeight="1" s="14"/>
    <row r="155" ht="15.75" customHeight="1" s="14"/>
    <row r="156" ht="15.75" customHeight="1" s="14"/>
    <row r="157" ht="15.75" customHeight="1" s="14"/>
    <row r="158" ht="15.75" customHeight="1" s="14"/>
    <row r="159" ht="15.75" customHeight="1" s="14"/>
    <row r="160" ht="15.75" customHeight="1" s="14"/>
    <row r="161" ht="15.75" customHeight="1" s="14"/>
    <row r="162" ht="15.75" customHeight="1" s="14"/>
    <row r="163" ht="15.75" customHeight="1" s="14"/>
    <row r="164" ht="15.75" customHeight="1" s="14"/>
    <row r="165" ht="15.75" customHeight="1" s="14"/>
    <row r="166" ht="15.75" customHeight="1" s="14"/>
    <row r="167" ht="15.75" customHeight="1" s="14"/>
    <row r="168" ht="15.75" customHeight="1" s="14"/>
    <row r="169" ht="15.75" customHeight="1" s="14"/>
    <row r="170" ht="15.75" customHeight="1" s="14"/>
    <row r="171" ht="15.75" customHeight="1" s="14"/>
    <row r="172" ht="15.75" customHeight="1" s="14"/>
    <row r="173" ht="15.75" customHeight="1" s="14"/>
    <row r="174" ht="15.75" customHeight="1" s="14"/>
    <row r="175" ht="15.75" customHeight="1" s="14"/>
    <row r="176" ht="15.75" customHeight="1" s="14"/>
    <row r="177" ht="15.75" customHeight="1" s="14"/>
    <row r="178" ht="15.75" customHeight="1" s="14"/>
    <row r="179" ht="15.75" customHeight="1" s="14"/>
    <row r="180" ht="15.75" customHeight="1" s="14"/>
    <row r="181" ht="15.75" customHeight="1" s="14"/>
    <row r="182" ht="15.75" customHeight="1" s="14"/>
    <row r="183" ht="15.75" customHeight="1" s="14"/>
    <row r="184" ht="15.75" customHeight="1" s="14"/>
    <row r="185" ht="15.75" customHeight="1" s="14"/>
    <row r="186" ht="15.75" customHeight="1" s="14"/>
    <row r="187" ht="15.75" customHeight="1" s="14"/>
    <row r="188" ht="15.75" customHeight="1" s="14"/>
    <row r="189" ht="15.75" customHeight="1" s="14"/>
    <row r="190" ht="15.75" customHeight="1" s="14"/>
    <row r="191" ht="15.75" customHeight="1" s="14"/>
    <row r="192" ht="15.75" customHeight="1" s="14"/>
    <row r="193" ht="15.75" customHeight="1" s="14"/>
    <row r="194" ht="15.75" customHeight="1" s="14"/>
    <row r="195" ht="15.75" customHeight="1" s="14"/>
    <row r="196" ht="15.75" customHeight="1" s="14"/>
    <row r="197" ht="15.75" customHeight="1" s="14"/>
    <row r="198" ht="15.75" customHeight="1" s="14"/>
    <row r="199" ht="15.75" customHeight="1" s="14"/>
    <row r="200" ht="15.75" customHeight="1" s="14"/>
    <row r="201" ht="15.75" customHeight="1" s="14"/>
    <row r="202" ht="15.75" customHeight="1" s="14"/>
    <row r="203" ht="15.75" customHeight="1" s="14"/>
    <row r="204" ht="15.75" customHeight="1" s="14"/>
    <row r="205" ht="15.75" customHeight="1" s="14"/>
    <row r="206" ht="15.75" customHeight="1" s="14"/>
    <row r="207" ht="15.75" customHeight="1" s="14"/>
    <row r="208" ht="15.75" customHeight="1" s="14"/>
    <row r="209" ht="15.75" customHeight="1" s="14"/>
    <row r="210" ht="15.75" customHeight="1" s="14"/>
    <row r="211" ht="15.75" customHeight="1" s="14"/>
    <row r="212" ht="15.75" customHeight="1" s="14"/>
    <row r="213" ht="15.75" customHeight="1" s="14"/>
    <row r="214" ht="15.75" customHeight="1" s="14"/>
    <row r="215" ht="15.75" customHeight="1" s="14"/>
    <row r="216" ht="15.75" customHeight="1" s="14"/>
    <row r="217" ht="15.75" customHeight="1" s="14"/>
    <row r="218" ht="15.75" customHeight="1" s="14"/>
    <row r="219" ht="15.75" customHeight="1" s="14"/>
    <row r="220" ht="15.75" customHeight="1" s="14"/>
    <row r="221" ht="15.75" customHeight="1" s="14"/>
    <row r="222" ht="15.75" customHeight="1" s="14"/>
    <row r="223" ht="15.75" customHeight="1" s="14"/>
    <row r="224" ht="15.75" customHeight="1" s="14"/>
    <row r="225" ht="15.75" customHeight="1" s="14"/>
    <row r="226" ht="15.75" customHeight="1" s="14"/>
    <row r="227" ht="15.75" customHeight="1" s="14"/>
    <row r="228" ht="15.75" customHeight="1" s="14"/>
    <row r="229" ht="15.75" customHeight="1" s="14"/>
    <row r="230" ht="15.75" customHeight="1" s="14"/>
    <row r="231" ht="15.75" customHeight="1" s="14"/>
    <row r="232" ht="15.75" customHeight="1" s="14"/>
    <row r="233" ht="15.75" customHeight="1" s="14"/>
    <row r="234" ht="15.75" customHeight="1" s="14"/>
    <row r="235" ht="15.75" customHeight="1" s="14"/>
    <row r="236" ht="15.75" customHeight="1" s="14"/>
    <row r="237" ht="15.75" customHeight="1" s="14"/>
    <row r="238" ht="15.75" customHeight="1" s="14"/>
    <row r="239" ht="15.75" customHeight="1" s="14"/>
    <row r="240" ht="15.75" customHeight="1" s="14"/>
    <row r="241" ht="15.75" customHeight="1" s="14"/>
    <row r="242" ht="15.75" customHeight="1" s="14"/>
    <row r="243" ht="15.75" customHeight="1" s="14"/>
    <row r="244" ht="15.75" customHeight="1" s="14"/>
    <row r="245" ht="15.75" customHeight="1" s="14"/>
    <row r="246" ht="15.75" customHeight="1" s="14"/>
    <row r="247" ht="15.75" customHeight="1" s="14"/>
    <row r="248" ht="15.75" customHeight="1" s="14"/>
    <row r="249" ht="15.75" customHeight="1" s="14"/>
    <row r="250" ht="15.75" customHeight="1" s="14"/>
    <row r="251" ht="15.75" customHeight="1" s="14"/>
    <row r="252" ht="15.75" customHeight="1" s="14"/>
    <row r="253" ht="15.75" customHeight="1" s="14"/>
    <row r="254" ht="15.75" customHeight="1" s="14"/>
    <row r="255" ht="15.75" customHeight="1" s="14"/>
    <row r="256" ht="15.75" customHeight="1" s="14"/>
    <row r="257" ht="15.75" customHeight="1" s="14"/>
    <row r="258" ht="15.75" customHeight="1" s="14"/>
    <row r="259" ht="15.75" customHeight="1" s="14"/>
    <row r="260" ht="15.75" customHeight="1" s="14"/>
    <row r="261" ht="15.75" customHeight="1" s="14"/>
    <row r="262" ht="15.75" customHeight="1" s="14"/>
    <row r="263" ht="15.75" customHeight="1" s="14"/>
    <row r="264" ht="15.75" customHeight="1" s="14"/>
    <row r="265" ht="15.75" customHeight="1" s="14"/>
    <row r="266" ht="15.75" customHeight="1" s="14"/>
    <row r="267" ht="15.75" customHeight="1" s="14"/>
    <row r="268" ht="15.75" customHeight="1" s="14"/>
    <row r="269" ht="15.75" customHeight="1" s="14"/>
    <row r="270" ht="15.75" customHeight="1" s="14"/>
    <row r="271" ht="15.75" customHeight="1" s="14"/>
    <row r="272" ht="15.75" customHeight="1" s="14"/>
    <row r="273" ht="15.75" customHeight="1" s="14"/>
    <row r="274" ht="15.75" customHeight="1" s="14"/>
    <row r="275" ht="15.75" customHeight="1" s="14"/>
    <row r="276" ht="15.75" customHeight="1" s="14"/>
    <row r="277" ht="15.75" customHeight="1" s="14"/>
    <row r="278" ht="15.75" customHeight="1" s="14"/>
    <row r="279" ht="15.75" customHeight="1" s="14"/>
    <row r="280" ht="15.75" customHeight="1" s="14"/>
    <row r="281" ht="15.75" customHeight="1" s="14"/>
    <row r="282" ht="15.75" customHeight="1" s="14"/>
    <row r="283" ht="15.75" customHeight="1" s="14"/>
    <row r="284" ht="15.75" customHeight="1" s="14"/>
    <row r="285" ht="15.75" customHeight="1" s="14"/>
    <row r="286" ht="15.75" customHeight="1" s="14"/>
    <row r="287" ht="15.75" customHeight="1" s="14"/>
    <row r="288" ht="15.75" customHeight="1" s="14"/>
    <row r="289" ht="15.75" customHeight="1" s="14"/>
    <row r="290" ht="15.75" customHeight="1" s="14"/>
    <row r="291" ht="15.75" customHeight="1" s="14"/>
    <row r="292" ht="15.75" customHeight="1" s="14"/>
    <row r="293" ht="15.75" customHeight="1" s="14"/>
    <row r="294" ht="15.75" customHeight="1" s="14"/>
    <row r="295" ht="15.75" customHeight="1" s="14"/>
    <row r="296" ht="15.75" customHeight="1" s="14"/>
    <row r="297" ht="15.75" customHeight="1" s="14"/>
    <row r="298" ht="15.75" customHeight="1" s="14"/>
    <row r="299" ht="15.75" customHeight="1" s="14"/>
    <row r="300" ht="15.75" customHeight="1" s="14"/>
    <row r="301" ht="15.75" customHeight="1" s="14"/>
    <row r="302" ht="15.75" customHeight="1" s="14"/>
    <row r="303" ht="15.75" customHeight="1" s="14"/>
    <row r="304" ht="15.75" customHeight="1" s="14"/>
    <row r="305" ht="15.75" customHeight="1" s="14"/>
    <row r="306" ht="15.75" customHeight="1" s="14"/>
    <row r="307" ht="15.75" customHeight="1" s="14"/>
    <row r="308" ht="15.75" customHeight="1" s="14"/>
    <row r="309" ht="15.75" customHeight="1" s="14"/>
    <row r="310" ht="15.75" customHeight="1" s="14"/>
    <row r="311" ht="15.75" customHeight="1" s="14"/>
    <row r="312" ht="15.75" customHeight="1" s="14"/>
    <row r="313" ht="15.75" customHeight="1" s="14"/>
    <row r="314" ht="15.75" customHeight="1" s="14"/>
    <row r="315" ht="15.75" customHeight="1" s="14"/>
    <row r="316" ht="15.75" customHeight="1" s="14"/>
    <row r="317" ht="15.75" customHeight="1" s="14"/>
    <row r="318" ht="15.75" customHeight="1" s="14"/>
    <row r="319" ht="15.75" customHeight="1" s="14"/>
    <row r="320" ht="15.75" customHeight="1" s="14"/>
    <row r="321" ht="15.75" customHeight="1" s="14"/>
    <row r="322" ht="15.75" customHeight="1" s="14"/>
    <row r="323" ht="15.75" customHeight="1" s="14"/>
    <row r="324" ht="15.75" customHeight="1" s="14"/>
    <row r="325" ht="15.75" customHeight="1" s="14"/>
    <row r="326" ht="15.75" customHeight="1" s="14"/>
    <row r="327" ht="15.75" customHeight="1" s="14"/>
    <row r="328" ht="15.75" customHeight="1" s="14"/>
    <row r="329" ht="15.75" customHeight="1" s="14"/>
    <row r="330" ht="15.75" customHeight="1" s="14"/>
    <row r="331" ht="15.75" customHeight="1" s="14"/>
    <row r="332" ht="15.75" customHeight="1" s="14"/>
    <row r="333" ht="15.75" customHeight="1" s="14"/>
    <row r="334" ht="15.75" customHeight="1" s="14"/>
    <row r="335" ht="15.75" customHeight="1" s="14"/>
    <row r="336" ht="15.75" customHeight="1" s="14"/>
    <row r="337" ht="15.75" customHeight="1" s="14"/>
    <row r="338" ht="15.75" customHeight="1" s="14"/>
    <row r="339" ht="15.75" customHeight="1" s="14"/>
    <row r="340" ht="15.75" customHeight="1" s="14"/>
    <row r="341" ht="15.75" customHeight="1" s="14"/>
    <row r="342" ht="15.75" customHeight="1" s="14"/>
    <row r="343" ht="15.75" customHeight="1" s="14"/>
    <row r="344" ht="15.75" customHeight="1" s="14"/>
    <row r="345" ht="15.75" customHeight="1" s="14"/>
    <row r="346" ht="15.75" customHeight="1" s="14"/>
    <row r="347" ht="15.75" customHeight="1" s="14"/>
    <row r="348" ht="15.75" customHeight="1" s="14"/>
    <row r="349" ht="15.75" customHeight="1" s="14"/>
    <row r="350" ht="15.75" customHeight="1" s="14"/>
    <row r="351" ht="15.75" customHeight="1" s="14"/>
    <row r="352" ht="15.75" customHeight="1" s="14"/>
    <row r="353" ht="15.75" customHeight="1" s="14"/>
    <row r="354" ht="15.75" customHeight="1" s="14"/>
    <row r="355" ht="15.75" customHeight="1" s="14"/>
    <row r="356" ht="15.75" customHeight="1" s="14"/>
    <row r="357" ht="15.75" customHeight="1" s="14"/>
    <row r="358" ht="15.75" customHeight="1" s="14"/>
    <row r="359" ht="15.75" customHeight="1" s="14"/>
    <row r="360" ht="15.75" customHeight="1" s="14"/>
    <row r="361" ht="15.75" customHeight="1" s="14"/>
    <row r="362" ht="15.75" customHeight="1" s="14"/>
    <row r="363" ht="15.75" customHeight="1" s="14"/>
    <row r="364" ht="15.75" customHeight="1" s="14"/>
    <row r="365" ht="15.75" customHeight="1" s="14"/>
    <row r="366" ht="15.75" customHeight="1" s="14"/>
    <row r="367" ht="15.75" customHeight="1" s="14"/>
    <row r="368" ht="15.75" customHeight="1" s="14"/>
    <row r="369" ht="15.75" customHeight="1" s="14"/>
    <row r="370" ht="15.75" customHeight="1" s="14"/>
    <row r="371" ht="15.75" customHeight="1" s="14"/>
    <row r="372" ht="15.75" customHeight="1" s="14"/>
    <row r="373" ht="15.75" customHeight="1" s="14"/>
    <row r="374" ht="15.75" customHeight="1" s="14"/>
    <row r="375" ht="15.75" customHeight="1" s="14"/>
    <row r="376" ht="15.75" customHeight="1" s="14"/>
    <row r="377" ht="15.75" customHeight="1" s="14"/>
    <row r="378" ht="15.75" customHeight="1" s="14"/>
    <row r="379" ht="15.75" customHeight="1" s="14"/>
    <row r="380" ht="15.75" customHeight="1" s="14"/>
    <row r="381" ht="15.75" customHeight="1" s="14"/>
    <row r="382" ht="15.75" customHeight="1" s="14"/>
    <row r="383" ht="15.75" customHeight="1" s="14"/>
    <row r="384" ht="15.75" customHeight="1" s="14"/>
    <row r="385" ht="15.75" customHeight="1" s="14"/>
    <row r="386" ht="15.75" customHeight="1" s="14"/>
    <row r="387" ht="15.75" customHeight="1" s="14"/>
    <row r="388" ht="15.75" customHeight="1" s="14"/>
    <row r="389" ht="15.75" customHeight="1" s="14"/>
    <row r="390" ht="15.75" customHeight="1" s="14"/>
    <row r="391" ht="15.75" customHeight="1" s="14"/>
    <row r="392" ht="15.75" customHeight="1" s="14"/>
    <row r="393" ht="15.75" customHeight="1" s="14"/>
    <row r="394" ht="15.75" customHeight="1" s="14"/>
    <row r="395" ht="15.75" customHeight="1" s="14"/>
    <row r="396" ht="15.75" customHeight="1" s="14"/>
    <row r="397" ht="15.75" customHeight="1" s="14"/>
    <row r="398" ht="15.75" customHeight="1" s="14"/>
    <row r="399" ht="15.75" customHeight="1" s="14"/>
    <row r="400" ht="15.75" customHeight="1" s="14"/>
    <row r="401" ht="15.75" customHeight="1" s="14"/>
    <row r="402" ht="15.75" customHeight="1" s="14"/>
    <row r="403" ht="15.75" customHeight="1" s="14"/>
    <row r="404" ht="15.75" customHeight="1" s="14"/>
    <row r="405" ht="15.75" customHeight="1" s="14"/>
    <row r="406" ht="15.75" customHeight="1" s="14"/>
    <row r="407" ht="15.75" customHeight="1" s="14"/>
    <row r="408" ht="15.75" customHeight="1" s="14"/>
    <row r="409" ht="15.75" customHeight="1" s="14"/>
    <row r="410" ht="15.75" customHeight="1" s="14"/>
    <row r="411" ht="15.75" customHeight="1" s="14"/>
    <row r="412" ht="15.75" customHeight="1" s="14"/>
    <row r="413" ht="15.75" customHeight="1" s="14"/>
    <row r="414" ht="15.75" customHeight="1" s="14"/>
    <row r="415" ht="15.75" customHeight="1" s="14"/>
    <row r="416" ht="15.75" customHeight="1" s="14"/>
    <row r="417" ht="15.75" customHeight="1" s="14"/>
    <row r="418" ht="15.75" customHeight="1" s="14"/>
    <row r="419" ht="15.75" customHeight="1" s="14"/>
    <row r="420" ht="15.75" customHeight="1" s="14"/>
    <row r="421" ht="15.75" customHeight="1" s="14"/>
    <row r="422" ht="15.75" customHeight="1" s="14"/>
    <row r="423" ht="15.75" customHeight="1" s="14"/>
    <row r="424" ht="15.75" customHeight="1" s="14"/>
    <row r="425" ht="15.75" customHeight="1" s="14"/>
    <row r="426" ht="15.75" customHeight="1" s="14"/>
    <row r="427" ht="15.75" customHeight="1" s="14"/>
    <row r="428" ht="15.75" customHeight="1" s="14"/>
    <row r="429" ht="15.75" customHeight="1" s="14"/>
    <row r="430" ht="15.75" customHeight="1" s="14"/>
    <row r="431" ht="15.75" customHeight="1" s="14"/>
    <row r="432" ht="15.75" customHeight="1" s="14"/>
    <row r="433" ht="15.75" customHeight="1" s="14"/>
    <row r="434" ht="15.75" customHeight="1" s="14"/>
    <row r="435" ht="15.75" customHeight="1" s="14"/>
    <row r="436" ht="15.75" customHeight="1" s="14"/>
    <row r="437" ht="15.75" customHeight="1" s="14"/>
    <row r="438" ht="15.75" customHeight="1" s="14"/>
    <row r="439" ht="15.75" customHeight="1" s="14"/>
    <row r="440" ht="15.75" customHeight="1" s="14"/>
    <row r="441" ht="15.75" customHeight="1" s="14"/>
    <row r="442" ht="15.75" customHeight="1" s="14"/>
    <row r="443" ht="15.75" customHeight="1" s="14"/>
    <row r="444" ht="15.75" customHeight="1" s="14"/>
    <row r="445" ht="15.75" customHeight="1" s="14"/>
    <row r="446" ht="15.75" customHeight="1" s="14"/>
    <row r="447" ht="15.75" customHeight="1" s="14"/>
    <row r="448" ht="15.75" customHeight="1" s="14"/>
    <row r="449" ht="15.75" customHeight="1" s="14"/>
    <row r="450" ht="15.75" customHeight="1" s="14"/>
    <row r="451" ht="15.75" customHeight="1" s="14"/>
    <row r="452" ht="15.75" customHeight="1" s="14"/>
    <row r="453" ht="15.75" customHeight="1" s="14"/>
    <row r="454" ht="15.75" customHeight="1" s="14"/>
    <row r="455" ht="15.75" customHeight="1" s="14"/>
    <row r="456" ht="15.75" customHeight="1" s="14"/>
    <row r="457" ht="15.75" customHeight="1" s="14"/>
    <row r="458" ht="15.75" customHeight="1" s="14"/>
    <row r="459" ht="15.75" customHeight="1" s="14"/>
    <row r="460" ht="15.75" customHeight="1" s="14"/>
    <row r="461" ht="15.75" customHeight="1" s="14"/>
    <row r="462" ht="15.75" customHeight="1" s="14"/>
    <row r="463" ht="15.75" customHeight="1" s="14"/>
    <row r="464" ht="15.75" customHeight="1" s="14"/>
    <row r="465" ht="15.75" customHeight="1" s="14"/>
    <row r="466" ht="15.75" customHeight="1" s="14"/>
    <row r="467" ht="15.75" customHeight="1" s="14"/>
    <row r="468" ht="15.75" customHeight="1" s="14"/>
    <row r="469" ht="15.75" customHeight="1" s="14"/>
    <row r="470" ht="15.75" customHeight="1" s="14"/>
    <row r="471" ht="15.75" customHeight="1" s="14"/>
    <row r="472" ht="15.75" customHeight="1" s="14"/>
    <row r="473" ht="15.75" customHeight="1" s="14"/>
    <row r="474" ht="15.75" customHeight="1" s="14"/>
    <row r="475" ht="15.75" customHeight="1" s="14"/>
    <row r="476" ht="15.75" customHeight="1" s="14"/>
    <row r="477" ht="15.75" customHeight="1" s="14"/>
    <row r="478" ht="15.75" customHeight="1" s="14"/>
    <row r="479" ht="15.75" customHeight="1" s="14"/>
    <row r="480" ht="15.75" customHeight="1" s="14"/>
    <row r="481" ht="15.75" customHeight="1" s="14"/>
    <row r="482" ht="15.75" customHeight="1" s="14"/>
    <row r="483" ht="15.75" customHeight="1" s="14"/>
    <row r="484" ht="15.75" customHeight="1" s="14"/>
    <row r="485" ht="15.75" customHeight="1" s="14"/>
    <row r="486" ht="15.75" customHeight="1" s="14"/>
    <row r="487" ht="15.75" customHeight="1" s="14"/>
    <row r="488" ht="15.75" customHeight="1" s="14"/>
    <row r="489" ht="15.75" customHeight="1" s="14"/>
    <row r="490" ht="15.75" customHeight="1" s="14"/>
    <row r="491" ht="15.75" customHeight="1" s="14"/>
    <row r="492" ht="15.75" customHeight="1" s="14"/>
    <row r="493" ht="15.75" customHeight="1" s="14"/>
    <row r="494" ht="15.75" customHeight="1" s="14"/>
    <row r="495" ht="15.75" customHeight="1" s="14"/>
    <row r="496" ht="15.75" customHeight="1" s="14"/>
    <row r="497" ht="15.75" customHeight="1" s="14"/>
    <row r="498" ht="15.75" customHeight="1" s="14"/>
    <row r="499" ht="15.75" customHeight="1" s="14"/>
    <row r="500" ht="15.75" customHeight="1" s="14"/>
    <row r="501" ht="15.75" customHeight="1" s="14"/>
    <row r="502" ht="15.75" customHeight="1" s="14"/>
    <row r="503" ht="15.75" customHeight="1" s="14"/>
    <row r="504" ht="15.75" customHeight="1" s="14"/>
    <row r="505" ht="15.75" customHeight="1" s="14"/>
    <row r="506" ht="15.75" customHeight="1" s="14"/>
    <row r="507" ht="15.75" customHeight="1" s="14"/>
    <row r="508" ht="15.75" customHeight="1" s="14"/>
    <row r="509" ht="15.75" customHeight="1" s="14"/>
    <row r="510" ht="15.75" customHeight="1" s="14"/>
    <row r="511" ht="15.75" customHeight="1" s="14"/>
    <row r="512" ht="15.75" customHeight="1" s="14"/>
    <row r="513" ht="15.75" customHeight="1" s="14"/>
    <row r="514" ht="15.75" customHeight="1" s="14"/>
    <row r="515" ht="15.75" customHeight="1" s="14"/>
    <row r="516" ht="15.75" customHeight="1" s="14"/>
    <row r="517" ht="15.75" customHeight="1" s="14"/>
    <row r="518" ht="15.75" customHeight="1" s="14"/>
    <row r="519" ht="15.75" customHeight="1" s="14"/>
    <row r="520" ht="15.75" customHeight="1" s="14"/>
    <row r="521" ht="15.75" customHeight="1" s="14"/>
    <row r="522" ht="15.75" customHeight="1" s="14"/>
    <row r="523" ht="15.75" customHeight="1" s="14"/>
    <row r="524" ht="15.75" customHeight="1" s="14"/>
    <row r="525" ht="15.75" customHeight="1" s="14"/>
    <row r="526" ht="15.75" customHeight="1" s="14"/>
    <row r="527" ht="15.75" customHeight="1" s="14"/>
    <row r="528" ht="15.75" customHeight="1" s="14"/>
    <row r="529" ht="15.75" customHeight="1" s="14"/>
    <row r="530" ht="15.75" customHeight="1" s="14"/>
    <row r="531" ht="15.75" customHeight="1" s="14"/>
    <row r="532" ht="15.75" customHeight="1" s="14"/>
    <row r="533" ht="15.75" customHeight="1" s="14"/>
    <row r="534" ht="15.75" customHeight="1" s="14"/>
    <row r="535" ht="15.75" customHeight="1" s="14"/>
    <row r="536" ht="15.75" customHeight="1" s="14"/>
    <row r="537" ht="15.75" customHeight="1" s="14"/>
    <row r="538" ht="15.75" customHeight="1" s="14"/>
    <row r="539" ht="15.75" customHeight="1" s="14"/>
    <row r="540" ht="15.75" customHeight="1" s="14"/>
    <row r="541" ht="15.75" customHeight="1" s="14"/>
    <row r="542" ht="15.75" customHeight="1" s="14"/>
    <row r="543" ht="15.75" customHeight="1" s="14"/>
    <row r="544" ht="15.75" customHeight="1" s="14"/>
    <row r="545" ht="15.75" customHeight="1" s="14"/>
    <row r="546" ht="15.75" customHeight="1" s="14"/>
    <row r="547" ht="15.75" customHeight="1" s="14"/>
    <row r="548" ht="15.75" customHeight="1" s="14"/>
    <row r="549" ht="15.75" customHeight="1" s="14"/>
    <row r="550" ht="15.75" customHeight="1" s="14"/>
    <row r="551" ht="15.75" customHeight="1" s="14"/>
    <row r="552" ht="15.75" customHeight="1" s="14"/>
    <row r="553" ht="15.75" customHeight="1" s="14"/>
    <row r="554" ht="15.75" customHeight="1" s="14"/>
    <row r="555" ht="15.75" customHeight="1" s="14"/>
    <row r="556" ht="15.75" customHeight="1" s="14"/>
    <row r="557" ht="15.75" customHeight="1" s="14"/>
    <row r="558" ht="15.75" customHeight="1" s="14"/>
    <row r="559" ht="15.75" customHeight="1" s="14"/>
    <row r="560" ht="15.75" customHeight="1" s="14"/>
    <row r="561" ht="15.75" customHeight="1" s="14"/>
    <row r="562" ht="15.75" customHeight="1" s="14"/>
    <row r="563" ht="15.75" customHeight="1" s="14"/>
    <row r="564" ht="15.75" customHeight="1" s="14"/>
    <row r="565" ht="15.75" customHeight="1" s="14"/>
    <row r="566" ht="15.75" customHeight="1" s="14"/>
    <row r="567" ht="15.75" customHeight="1" s="14"/>
    <row r="568" ht="15.75" customHeight="1" s="14"/>
    <row r="569" ht="15.75" customHeight="1" s="14"/>
    <row r="570" ht="15.75" customHeight="1" s="14"/>
    <row r="571" ht="15.75" customHeight="1" s="14"/>
    <row r="572" ht="15.75" customHeight="1" s="14"/>
    <row r="573" ht="15.75" customHeight="1" s="14"/>
    <row r="574" ht="15.75" customHeight="1" s="14"/>
    <row r="575" ht="15.75" customHeight="1" s="14"/>
    <row r="576" ht="15.75" customHeight="1" s="14"/>
    <row r="577" ht="15.75" customHeight="1" s="14"/>
    <row r="578" ht="15.75" customHeight="1" s="14"/>
    <row r="579" ht="15.75" customHeight="1" s="14"/>
    <row r="580" ht="15.75" customHeight="1" s="14"/>
    <row r="581" ht="15.75" customHeight="1" s="14"/>
    <row r="582" ht="15.75" customHeight="1" s="14"/>
    <row r="583" ht="15.75" customHeight="1" s="14"/>
    <row r="584" ht="15.75" customHeight="1" s="14"/>
    <row r="585" ht="15.75" customHeight="1" s="14"/>
    <row r="586" ht="15.75" customHeight="1" s="14"/>
    <row r="587" ht="15.75" customHeight="1" s="14"/>
    <row r="588" ht="15.75" customHeight="1" s="14"/>
    <row r="589" ht="15.75" customHeight="1" s="14"/>
    <row r="590" ht="15.75" customHeight="1" s="14"/>
    <row r="591" ht="15.75" customHeight="1" s="14"/>
    <row r="592" ht="15.75" customHeight="1" s="14"/>
    <row r="593" ht="15.75" customHeight="1" s="14"/>
    <row r="594" ht="15.75" customHeight="1" s="14"/>
    <row r="595" ht="15.75" customHeight="1" s="14"/>
    <row r="596" ht="15.75" customHeight="1" s="14"/>
    <row r="597" ht="15.75" customHeight="1" s="14"/>
    <row r="598" ht="15.75" customHeight="1" s="14"/>
    <row r="599" ht="15.75" customHeight="1" s="14"/>
    <row r="600" ht="15.75" customHeight="1" s="14"/>
    <row r="601" ht="15.75" customHeight="1" s="14"/>
    <row r="602" ht="15.75" customHeight="1" s="14"/>
    <row r="603" ht="15.75" customHeight="1" s="14"/>
    <row r="604" ht="15.75" customHeight="1" s="14"/>
    <row r="605" ht="15.75" customHeight="1" s="14"/>
    <row r="606" ht="15.75" customHeight="1" s="14"/>
    <row r="607" ht="15.75" customHeight="1" s="14"/>
    <row r="608" ht="15.75" customHeight="1" s="14"/>
    <row r="609" ht="15.75" customHeight="1" s="14"/>
    <row r="610" ht="15.75" customHeight="1" s="14"/>
    <row r="611" ht="15.75" customHeight="1" s="14"/>
    <row r="612" ht="15.75" customHeight="1" s="14"/>
    <row r="613" ht="15.75" customHeight="1" s="14"/>
    <row r="614" ht="15.75" customHeight="1" s="14"/>
    <row r="615" ht="15.75" customHeight="1" s="14"/>
    <row r="616" ht="15.75" customHeight="1" s="14"/>
    <row r="617" ht="15.75" customHeight="1" s="14"/>
    <row r="618" ht="15.75" customHeight="1" s="14"/>
    <row r="619" ht="15.75" customHeight="1" s="14"/>
    <row r="620" ht="15.75" customHeight="1" s="14"/>
    <row r="621" ht="15.75" customHeight="1" s="14"/>
    <row r="622" ht="15.75" customHeight="1" s="14"/>
    <row r="623" ht="15.75" customHeight="1" s="14"/>
    <row r="624" ht="15.75" customHeight="1" s="14"/>
    <row r="625" ht="15.75" customHeight="1" s="14"/>
    <row r="626" ht="15.75" customHeight="1" s="14"/>
    <row r="627" ht="15.75" customHeight="1" s="14"/>
    <row r="628" ht="15.75" customHeight="1" s="14"/>
    <row r="629" ht="15.75" customHeight="1" s="14"/>
    <row r="630" ht="15.75" customHeight="1" s="14"/>
    <row r="631" ht="15.75" customHeight="1" s="14"/>
    <row r="632" ht="15.75" customHeight="1" s="14"/>
    <row r="633" ht="15.75" customHeight="1" s="14"/>
    <row r="634" ht="15.75" customHeight="1" s="14"/>
    <row r="635" ht="15.75" customHeight="1" s="14"/>
    <row r="636" ht="15.75" customHeight="1" s="14"/>
    <row r="637" ht="15.75" customHeight="1" s="14"/>
    <row r="638" ht="15.75" customHeight="1" s="14"/>
    <row r="639" ht="15.75" customHeight="1" s="14"/>
    <row r="640" ht="15.75" customHeight="1" s="14"/>
    <row r="641" ht="15.75" customHeight="1" s="14"/>
    <row r="642" ht="15.75" customHeight="1" s="14"/>
    <row r="643" ht="15.75" customHeight="1" s="14"/>
    <row r="644" ht="15.75" customHeight="1" s="14"/>
    <row r="645" ht="15.75" customHeight="1" s="14"/>
    <row r="646" ht="15.75" customHeight="1" s="14"/>
    <row r="647" ht="15.75" customHeight="1" s="14"/>
    <row r="648" ht="15.75" customHeight="1" s="14"/>
    <row r="649" ht="15.75" customHeight="1" s="14"/>
    <row r="650" ht="15.75" customHeight="1" s="14"/>
    <row r="651" ht="15.75" customHeight="1" s="14"/>
    <row r="652" ht="15.75" customHeight="1" s="14"/>
    <row r="653" ht="15.75" customHeight="1" s="14"/>
    <row r="654" ht="15.75" customHeight="1" s="14"/>
    <row r="655" ht="15.75" customHeight="1" s="14"/>
    <row r="656" ht="15.75" customHeight="1" s="14"/>
    <row r="657" ht="15.75" customHeight="1" s="14"/>
    <row r="658" ht="15.75" customHeight="1" s="14"/>
    <row r="659" ht="15.75" customHeight="1" s="14"/>
    <row r="660" ht="15.75" customHeight="1" s="14"/>
    <row r="661" ht="15.75" customHeight="1" s="14"/>
    <row r="662" ht="15.75" customHeight="1" s="14"/>
    <row r="663" ht="15.75" customHeight="1" s="14"/>
    <row r="664" ht="15.75" customHeight="1" s="14"/>
    <row r="665" ht="15.75" customHeight="1" s="14"/>
    <row r="666" ht="15.75" customHeight="1" s="14"/>
    <row r="667" ht="15.75" customHeight="1" s="14"/>
    <row r="668" ht="15.75" customHeight="1" s="14"/>
    <row r="669" ht="15.75" customHeight="1" s="14"/>
    <row r="670" ht="15.75" customHeight="1" s="14"/>
    <row r="671" ht="15.75" customHeight="1" s="14"/>
    <row r="672" ht="15.75" customHeight="1" s="14"/>
    <row r="673" ht="15.75" customHeight="1" s="14"/>
    <row r="674" ht="15.75" customHeight="1" s="14"/>
    <row r="675" ht="15.75" customHeight="1" s="14"/>
    <row r="676" ht="15.75" customHeight="1" s="14"/>
    <row r="677" ht="15.75" customHeight="1" s="14"/>
    <row r="678" ht="15.75" customHeight="1" s="14"/>
    <row r="679" ht="15.75" customHeight="1" s="14"/>
    <row r="680" ht="15.75" customHeight="1" s="14"/>
    <row r="681" ht="15.75" customHeight="1" s="14"/>
    <row r="682" ht="15.75" customHeight="1" s="14"/>
    <row r="683" ht="15.75" customHeight="1" s="14"/>
    <row r="684" ht="15.75" customHeight="1" s="14"/>
    <row r="685" ht="15.75" customHeight="1" s="14"/>
    <row r="686" ht="15.75" customHeight="1" s="14"/>
    <row r="687" ht="15.75" customHeight="1" s="14"/>
    <row r="688" ht="15.75" customHeight="1" s="14"/>
    <row r="689" ht="15.75" customHeight="1" s="14"/>
    <row r="690" ht="15.75" customHeight="1" s="14"/>
    <row r="691" ht="15.75" customHeight="1" s="14"/>
    <row r="692" ht="15.75" customHeight="1" s="14"/>
    <row r="693" ht="15.75" customHeight="1" s="14"/>
    <row r="694" ht="15.75" customHeight="1" s="14"/>
    <row r="695" ht="15.75" customHeight="1" s="14"/>
    <row r="696" ht="15.75" customHeight="1" s="14"/>
    <row r="697" ht="15.75" customHeight="1" s="14"/>
    <row r="698" ht="15.75" customHeight="1" s="14"/>
    <row r="699" ht="15.75" customHeight="1" s="14"/>
    <row r="700" ht="15.75" customHeight="1" s="14"/>
    <row r="701" ht="15.75" customHeight="1" s="14"/>
    <row r="702" ht="15.75" customHeight="1" s="14"/>
    <row r="703" ht="15.75" customHeight="1" s="14"/>
    <row r="704" ht="15.75" customHeight="1" s="14"/>
    <row r="705" ht="15.75" customHeight="1" s="14"/>
    <row r="706" ht="15.75" customHeight="1" s="14"/>
    <row r="707" ht="15.75" customHeight="1" s="14"/>
    <row r="708" ht="15.75" customHeight="1" s="14"/>
    <row r="709" ht="15.75" customHeight="1" s="14"/>
    <row r="710" ht="15.75" customHeight="1" s="14"/>
    <row r="711" ht="15.75" customHeight="1" s="14"/>
    <row r="712" ht="15.75" customHeight="1" s="14"/>
    <row r="713" ht="15.75" customHeight="1" s="14"/>
    <row r="714" ht="15.75" customHeight="1" s="14"/>
    <row r="715" ht="15.75" customHeight="1" s="14"/>
    <row r="716" ht="15.75" customHeight="1" s="14"/>
    <row r="717" ht="15.75" customHeight="1" s="14"/>
    <row r="718" ht="15.75" customHeight="1" s="14"/>
    <row r="719" ht="15.75" customHeight="1" s="14"/>
    <row r="720" ht="15.75" customHeight="1" s="14"/>
    <row r="721" ht="15.75" customHeight="1" s="14"/>
    <row r="722" ht="15.75" customHeight="1" s="14"/>
    <row r="723" ht="15.75" customHeight="1" s="14"/>
    <row r="724" ht="15.75" customHeight="1" s="14"/>
    <row r="725" ht="15.75" customHeight="1" s="14"/>
    <row r="726" ht="15.75" customHeight="1" s="14"/>
    <row r="727" ht="15.75" customHeight="1" s="14"/>
    <row r="728" ht="15.75" customHeight="1" s="14"/>
    <row r="729" ht="15.75" customHeight="1" s="14"/>
    <row r="730" ht="15.75" customHeight="1" s="14"/>
    <row r="731" ht="15.75" customHeight="1" s="14"/>
    <row r="732" ht="15.75" customHeight="1" s="14"/>
    <row r="733" ht="15.75" customHeight="1" s="14"/>
    <row r="734" ht="15.75" customHeight="1" s="14"/>
    <row r="735" ht="15.75" customHeight="1" s="14"/>
    <row r="736" ht="15.75" customHeight="1" s="14"/>
    <row r="737" ht="15.75" customHeight="1" s="14"/>
    <row r="738" ht="15.75" customHeight="1" s="14"/>
    <row r="739" ht="15.75" customHeight="1" s="14"/>
    <row r="740" ht="15.75" customHeight="1" s="14"/>
    <row r="741" ht="15.75" customHeight="1" s="14"/>
    <row r="742" ht="15.75" customHeight="1" s="14"/>
    <row r="743" ht="15.75" customHeight="1" s="14"/>
    <row r="744" ht="15.75" customHeight="1" s="14"/>
    <row r="745" ht="15.75" customHeight="1" s="14"/>
    <row r="746" ht="15.75" customHeight="1" s="14"/>
    <row r="747" ht="15.75" customHeight="1" s="14"/>
    <row r="748" ht="15.75" customHeight="1" s="14"/>
    <row r="749" ht="15.75" customHeight="1" s="14"/>
    <row r="750" ht="15.75" customHeight="1" s="14"/>
    <row r="751" ht="15.75" customHeight="1" s="14"/>
    <row r="752" ht="15.75" customHeight="1" s="14"/>
    <row r="753" ht="15.75" customHeight="1" s="14"/>
    <row r="754" ht="15.75" customHeight="1" s="14"/>
    <row r="755" ht="15.75" customHeight="1" s="14"/>
    <row r="756" ht="15.75" customHeight="1" s="14"/>
    <row r="757" ht="15.75" customHeight="1" s="14"/>
    <row r="758" ht="15.75" customHeight="1" s="14"/>
    <row r="759" ht="15.75" customHeight="1" s="14"/>
    <row r="760" ht="15.75" customHeight="1" s="14"/>
    <row r="761" ht="15.75" customHeight="1" s="14"/>
    <row r="762" ht="15.75" customHeight="1" s="14"/>
    <row r="763" ht="15.75" customHeight="1" s="14"/>
    <row r="764" ht="15.75" customHeight="1" s="14"/>
    <row r="765" ht="15.75" customHeight="1" s="14"/>
    <row r="766" ht="15.75" customHeight="1" s="14"/>
    <row r="767" ht="15.75" customHeight="1" s="14"/>
    <row r="768" ht="15.75" customHeight="1" s="14"/>
    <row r="769" ht="15.75" customHeight="1" s="14"/>
    <row r="770" ht="15.75" customHeight="1" s="14"/>
    <row r="771" ht="15.75" customHeight="1" s="14"/>
    <row r="772" ht="15.75" customHeight="1" s="14"/>
    <row r="773" ht="15.75" customHeight="1" s="14"/>
    <row r="774" ht="15.75" customHeight="1" s="14"/>
    <row r="775" ht="15.75" customHeight="1" s="14"/>
    <row r="776" ht="15.75" customHeight="1" s="14"/>
    <row r="777" ht="15.75" customHeight="1" s="14"/>
    <row r="778" ht="15.75" customHeight="1" s="14"/>
    <row r="779" ht="15.75" customHeight="1" s="14"/>
    <row r="780" ht="15.75" customHeight="1" s="14"/>
    <row r="781" ht="15.75" customHeight="1" s="14"/>
    <row r="782" ht="15.75" customHeight="1" s="14"/>
    <row r="783" ht="15.75" customHeight="1" s="14"/>
    <row r="784" ht="15.75" customHeight="1" s="14"/>
    <row r="785" ht="15.75" customHeight="1" s="14"/>
    <row r="786" ht="15.75" customHeight="1" s="14"/>
    <row r="787" ht="15.75" customHeight="1" s="14"/>
    <row r="788" ht="15.75" customHeight="1" s="14"/>
    <row r="789" ht="15.75" customHeight="1" s="14"/>
    <row r="790" ht="15.75" customHeight="1" s="14"/>
    <row r="791" ht="15.75" customHeight="1" s="14"/>
    <row r="792" ht="15.75" customHeight="1" s="14"/>
    <row r="793" ht="15.75" customHeight="1" s="14"/>
    <row r="794" ht="15.75" customHeight="1" s="14"/>
    <row r="795" ht="15.75" customHeight="1" s="14"/>
    <row r="796" ht="15.75" customHeight="1" s="14"/>
    <row r="797" ht="15.75" customHeight="1" s="14"/>
    <row r="798" ht="15.75" customHeight="1" s="14"/>
    <row r="799" ht="15.75" customHeight="1" s="14"/>
    <row r="800" ht="15.75" customHeight="1" s="14"/>
    <row r="801" ht="15.75" customHeight="1" s="14"/>
    <row r="802" ht="15.75" customHeight="1" s="14"/>
    <row r="803" ht="15.75" customHeight="1" s="14"/>
    <row r="804" ht="15.75" customHeight="1" s="14"/>
    <row r="805" ht="15.75" customHeight="1" s="14"/>
    <row r="806" ht="15.75" customHeight="1" s="14"/>
    <row r="807" ht="15.75" customHeight="1" s="14"/>
    <row r="808" ht="15.75" customHeight="1" s="14"/>
    <row r="809" ht="15.75" customHeight="1" s="14"/>
    <row r="810" ht="15.75" customHeight="1" s="14"/>
    <row r="811" ht="15.75" customHeight="1" s="14"/>
    <row r="812" ht="15.75" customHeight="1" s="14"/>
    <row r="813" ht="15.75" customHeight="1" s="14"/>
    <row r="814" ht="15.75" customHeight="1" s="14"/>
    <row r="815" ht="15.75" customHeight="1" s="14"/>
    <row r="816" ht="15.75" customHeight="1" s="14"/>
    <row r="817" ht="15.75" customHeight="1" s="14"/>
    <row r="818" ht="15.75" customHeight="1" s="14"/>
    <row r="819" ht="15.75" customHeight="1" s="14"/>
    <row r="820" ht="15.75" customHeight="1" s="14"/>
    <row r="821" ht="15.75" customHeight="1" s="14"/>
    <row r="822" ht="15.75" customHeight="1" s="14"/>
    <row r="823" ht="15.75" customHeight="1" s="14"/>
    <row r="824" ht="15.75" customHeight="1" s="14"/>
    <row r="825" ht="15.75" customHeight="1" s="14"/>
    <row r="826" ht="15.75" customHeight="1" s="14"/>
    <row r="827" ht="15.75" customHeight="1" s="14"/>
    <row r="828" ht="15.75" customHeight="1" s="14"/>
    <row r="829" ht="15.75" customHeight="1" s="14"/>
    <row r="830" ht="15.75" customHeight="1" s="14"/>
    <row r="831" ht="15.75" customHeight="1" s="14"/>
    <row r="832" ht="15.75" customHeight="1" s="14"/>
    <row r="833" ht="15.75" customHeight="1" s="14"/>
    <row r="834" ht="15.75" customHeight="1" s="14"/>
    <row r="835" ht="15.75" customHeight="1" s="14"/>
    <row r="836" ht="15.75" customHeight="1" s="14"/>
    <row r="837" ht="15.75" customHeight="1" s="14"/>
    <row r="838" ht="15.75" customHeight="1" s="14"/>
    <row r="839" ht="15.75" customHeight="1" s="14"/>
    <row r="840" ht="15.75" customHeight="1" s="14"/>
    <row r="841" ht="15.75" customHeight="1" s="14"/>
    <row r="842" ht="15.75" customHeight="1" s="14"/>
    <row r="843" ht="15.75" customHeight="1" s="14"/>
    <row r="844" ht="15.75" customHeight="1" s="14"/>
    <row r="845" ht="15.75" customHeight="1" s="14"/>
    <row r="846" ht="15.75" customHeight="1" s="14"/>
    <row r="847" ht="15.75" customHeight="1" s="14"/>
    <row r="848" ht="15.75" customHeight="1" s="14"/>
    <row r="849" ht="15.75" customHeight="1" s="14"/>
    <row r="850" ht="15.75" customHeight="1" s="14"/>
    <row r="851" ht="15.75" customHeight="1" s="14"/>
    <row r="852" ht="15.75" customHeight="1" s="14"/>
    <row r="853" ht="15.75" customHeight="1" s="14"/>
    <row r="854" ht="15.75" customHeight="1" s="14"/>
    <row r="855" ht="15.75" customHeight="1" s="14"/>
    <row r="856" ht="15.75" customHeight="1" s="14"/>
    <row r="857" ht="15.75" customHeight="1" s="14"/>
    <row r="858" ht="15.75" customHeight="1" s="14"/>
    <row r="859" ht="15.75" customHeight="1" s="14"/>
    <row r="860" ht="15.75" customHeight="1" s="14"/>
    <row r="861" ht="15.75" customHeight="1" s="14"/>
    <row r="862" ht="15.75" customHeight="1" s="14"/>
    <row r="863" ht="15.75" customHeight="1" s="14"/>
    <row r="864" ht="15.75" customHeight="1" s="14"/>
    <row r="865" ht="15.75" customHeight="1" s="14"/>
    <row r="866" ht="15.75" customHeight="1" s="14"/>
    <row r="867" ht="15.75" customHeight="1" s="14"/>
    <row r="868" ht="15.75" customHeight="1" s="14"/>
    <row r="869" ht="15.75" customHeight="1" s="14"/>
    <row r="870" ht="15.75" customHeight="1" s="14"/>
    <row r="871" ht="15.75" customHeight="1" s="14"/>
    <row r="872" ht="15.75" customHeight="1" s="14"/>
    <row r="873" ht="15.75" customHeight="1" s="14"/>
    <row r="874" ht="15.75" customHeight="1" s="14"/>
    <row r="875" ht="15.75" customHeight="1" s="14"/>
    <row r="876" ht="15.75" customHeight="1" s="14"/>
    <row r="877" ht="15.75" customHeight="1" s="14"/>
    <row r="878" ht="15.75" customHeight="1" s="14"/>
    <row r="879" ht="15.75" customHeight="1" s="14"/>
    <row r="880" ht="15.75" customHeight="1" s="14"/>
    <row r="881" ht="15.75" customHeight="1" s="14"/>
    <row r="882" ht="15.75" customHeight="1" s="14"/>
    <row r="883" ht="15.75" customHeight="1" s="14"/>
    <row r="884" ht="15.75" customHeight="1" s="14"/>
    <row r="885" ht="15.75" customHeight="1" s="14"/>
    <row r="886" ht="15.75" customHeight="1" s="14"/>
    <row r="887" ht="15.75" customHeight="1" s="14"/>
    <row r="888" ht="15.75" customHeight="1" s="14"/>
    <row r="889" ht="15.75" customHeight="1" s="14"/>
    <row r="890" ht="15.75" customHeight="1" s="14"/>
    <row r="891" ht="15.75" customHeight="1" s="14"/>
    <row r="892" ht="15.75" customHeight="1" s="14"/>
    <row r="893" ht="15.75" customHeight="1" s="14"/>
    <row r="894" ht="15.75" customHeight="1" s="14"/>
    <row r="895" ht="15.75" customHeight="1" s="14"/>
    <row r="896" ht="15.75" customHeight="1" s="14"/>
    <row r="897" ht="15.75" customHeight="1" s="14"/>
    <row r="898" ht="15.75" customHeight="1" s="14"/>
    <row r="899" ht="15.75" customHeight="1" s="14"/>
    <row r="900" ht="15.75" customHeight="1" s="14"/>
    <row r="901" ht="15.75" customHeight="1" s="14"/>
    <row r="902" ht="15.75" customHeight="1" s="14"/>
    <row r="903" ht="15.75" customHeight="1" s="14"/>
    <row r="904" ht="15.75" customHeight="1" s="14"/>
    <row r="905" ht="15.75" customHeight="1" s="14"/>
    <row r="906" ht="15.75" customHeight="1" s="14"/>
    <row r="907" ht="15.75" customHeight="1" s="14"/>
    <row r="908" ht="15.75" customHeight="1" s="14"/>
    <row r="909" ht="15.75" customHeight="1" s="14"/>
    <row r="910" ht="15.75" customHeight="1" s="14"/>
    <row r="911" ht="15.75" customHeight="1" s="14"/>
    <row r="912" ht="15.75" customHeight="1" s="14"/>
    <row r="913" ht="15.75" customHeight="1" s="14"/>
    <row r="914" ht="15.75" customHeight="1" s="14"/>
    <row r="915" ht="15.75" customHeight="1" s="14"/>
    <row r="916" ht="15.75" customHeight="1" s="14"/>
    <row r="917" ht="15.75" customHeight="1" s="14"/>
    <row r="918" ht="15.75" customHeight="1" s="14"/>
    <row r="919" ht="15.75" customHeight="1" s="14"/>
    <row r="920" ht="15.75" customHeight="1" s="14"/>
    <row r="921" ht="15.75" customHeight="1" s="14"/>
    <row r="922" ht="15.75" customHeight="1" s="14"/>
    <row r="923" ht="15.75" customHeight="1" s="14"/>
    <row r="924" ht="15.75" customHeight="1" s="14"/>
    <row r="925" ht="15.75" customHeight="1" s="14"/>
    <row r="926" ht="15.75" customHeight="1" s="14"/>
    <row r="927" ht="15.75" customHeight="1" s="14"/>
    <row r="928" ht="15.75" customHeight="1" s="14"/>
    <row r="929" ht="15.75" customHeight="1" s="14"/>
    <row r="930" ht="15.75" customHeight="1" s="14"/>
    <row r="931" ht="15.75" customHeight="1" s="14"/>
    <row r="932" ht="15.75" customHeight="1" s="14"/>
    <row r="933" ht="15.75" customHeight="1" s="14"/>
    <row r="934" ht="15.75" customHeight="1" s="14"/>
    <row r="935" ht="15.75" customHeight="1" s="14"/>
    <row r="936" ht="15.75" customHeight="1" s="14"/>
    <row r="937" ht="15.75" customHeight="1" s="14"/>
    <row r="938" ht="15.75" customHeight="1" s="14"/>
    <row r="939" ht="15.75" customHeight="1" s="14"/>
    <row r="940" ht="15.75" customHeight="1" s="14"/>
    <row r="941" ht="15.75" customHeight="1" s="14"/>
    <row r="942" ht="15.75" customHeight="1" s="14"/>
    <row r="943" ht="15.75" customHeight="1" s="14"/>
    <row r="944" ht="15.75" customHeight="1" s="14"/>
    <row r="945" ht="15.75" customHeight="1" s="14"/>
    <row r="946" ht="15.75" customHeight="1" s="14"/>
    <row r="947" ht="15.75" customHeight="1" s="14"/>
    <row r="948" ht="15.75" customHeight="1" s="14"/>
    <row r="949" ht="15.75" customHeight="1" s="14"/>
    <row r="950" ht="15.75" customHeight="1" s="14"/>
    <row r="951" ht="15.75" customHeight="1" s="14"/>
    <row r="952" ht="15.75" customHeight="1" s="14"/>
    <row r="953" ht="15.75" customHeight="1" s="14"/>
    <row r="954" ht="15.75" customHeight="1" s="14"/>
    <row r="955" ht="15.75" customHeight="1" s="14"/>
    <row r="956" ht="15.75" customHeight="1" s="14"/>
    <row r="957" ht="15.75" customHeight="1" s="14"/>
    <row r="958" ht="15.75" customHeight="1" s="14"/>
    <row r="959" ht="15.75" customHeight="1" s="14"/>
    <row r="960" ht="15.75" customHeight="1" s="14"/>
    <row r="961" ht="15.75" customHeight="1" s="14"/>
    <row r="962" ht="15.75" customHeight="1" s="14"/>
    <row r="963" ht="15.75" customHeight="1" s="14"/>
    <row r="964" ht="15.75" customHeight="1" s="14"/>
    <row r="965" ht="15.75" customHeight="1" s="14"/>
    <row r="966" ht="15.75" customHeight="1" s="14"/>
    <row r="967" ht="15.75" customHeight="1" s="14"/>
    <row r="968" ht="15.75" customHeight="1" s="14"/>
    <row r="969" ht="15.75" customHeight="1" s="14"/>
    <row r="970" ht="15.75" customHeight="1" s="14"/>
    <row r="971" ht="15.75" customHeight="1" s="14"/>
    <row r="972" ht="15.75" customHeight="1" s="14"/>
    <row r="973" ht="15.75" customHeight="1" s="14"/>
    <row r="974" ht="15.75" customHeight="1" s="14"/>
    <row r="975" ht="15.75" customHeight="1" s="14"/>
    <row r="976" ht="15.75" customHeight="1" s="14"/>
    <row r="977" ht="15.75" customHeight="1" s="14"/>
    <row r="978" ht="15.75" customHeight="1" s="14"/>
    <row r="979" ht="15.75" customHeight="1" s="14"/>
    <row r="980" ht="15.75" customHeight="1" s="14"/>
    <row r="981" ht="15.75" customHeight="1" s="14"/>
    <row r="982" ht="15.75" customHeight="1" s="14"/>
    <row r="983" ht="15.75" customHeight="1" s="14"/>
    <row r="984" ht="15.75" customHeight="1" s="14"/>
    <row r="985" ht="15.75" customHeight="1" s="14"/>
    <row r="986" ht="15.75" customHeight="1" s="14"/>
    <row r="987" ht="15.75" customHeight="1" s="14"/>
    <row r="988" ht="15.75" customHeight="1" s="14"/>
    <row r="989" ht="15.75" customHeight="1" s="14"/>
    <row r="990" ht="15.75" customHeight="1" s="14"/>
    <row r="991" ht="15.75" customHeight="1" s="14"/>
    <row r="992" ht="15.75" customHeight="1" s="14"/>
    <row r="993" ht="15.75" customHeight="1" s="14"/>
    <row r="994" ht="15.75" customHeight="1" s="14"/>
    <row r="995" ht="15.75" customHeight="1" s="14"/>
    <row r="996" ht="15.75" customHeight="1" s="14"/>
    <row r="997" ht="15.75" customHeight="1" s="14"/>
    <row r="998" ht="15.75" customHeight="1" s="14"/>
    <row r="999" ht="15.75" customHeight="1" s="14"/>
    <row r="1000" ht="15.75" customHeight="1" s="14"/>
  </sheetData>
  <pageMargins left="0.75" right="0.75" top="1" bottom="1" header="0" footer="0"/>
  <pageSetup orientation="portrait"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2026-10-24T19:59:02Z</dcterms:created>
  <dcterms:modified xmlns:dcterms="http://purl.org/dc/terms/" xmlns:xsi="http://www.w3.org/2001/XMLSchema-instance" xsi:type="dcterms:W3CDTF">2026-10-24T19:59:02Z</dcterms:modified>
</cp:coreProperties>
</file>